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24240" windowHeight="122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71" i="1" l="1"/>
  <c r="J112" i="1" l="1"/>
  <c r="G112" i="1"/>
  <c r="G27" i="1" l="1"/>
  <c r="J27" i="1" l="1"/>
  <c r="J71" i="1"/>
  <c r="G69" i="1"/>
  <c r="G25" i="1" l="1"/>
  <c r="J93" i="1"/>
  <c r="G30" i="1"/>
  <c r="G24" i="1"/>
  <c r="G26" i="1"/>
  <c r="J34" i="1"/>
  <c r="J20" i="1"/>
  <c r="J107" i="1"/>
  <c r="J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J59" i="1"/>
  <c r="J61" i="1"/>
  <c r="G58" i="1"/>
  <c r="G105" i="1" l="1"/>
  <c r="G59" i="1"/>
  <c r="G102" i="1" l="1"/>
  <c r="G101" i="1"/>
  <c r="G94" i="1"/>
  <c r="G95" i="1"/>
  <c r="G91" i="1"/>
  <c r="G88" i="1"/>
  <c r="G74" i="1"/>
  <c r="G78" i="1"/>
  <c r="G79" i="1"/>
  <c r="G70" i="1"/>
  <c r="G67" i="1"/>
  <c r="G107" i="1" l="1"/>
  <c r="J11" i="1"/>
  <c r="G11" i="1"/>
  <c r="G37" i="1"/>
  <c r="G21" i="1" l="1"/>
  <c r="G28" i="1"/>
  <c r="G29" i="1"/>
  <c r="G38" i="1"/>
  <c r="G41" i="1"/>
  <c r="G42" i="1"/>
  <c r="G62" i="1"/>
  <c r="G64" i="1"/>
  <c r="G66" i="1"/>
  <c r="G90" i="1"/>
  <c r="G96" i="1"/>
  <c r="G43" i="1" l="1"/>
  <c r="G85" i="1"/>
  <c r="G80" i="1"/>
</calcChain>
</file>

<file path=xl/sharedStrings.xml><?xml version="1.0" encoding="utf-8"?>
<sst xmlns="http://schemas.openxmlformats.org/spreadsheetml/2006/main" count="441" uniqueCount="277">
  <si>
    <t>Procijenjena vrijednost nabave bez PDV-a</t>
  </si>
  <si>
    <t>Predmet nabave</t>
  </si>
  <si>
    <t>Vrsta postupka</t>
  </si>
  <si>
    <t>UREDSKI MATERIJAL I OSTALI MATERIJALNI RASHODI</t>
  </si>
  <si>
    <t>Literatura</t>
  </si>
  <si>
    <t>Materijal i sredstva za čišćenje i održavanje</t>
  </si>
  <si>
    <t>Materijal za higijenske potrebe</t>
  </si>
  <si>
    <t>Ostali materijal za potrebe redovnog poslovanja</t>
  </si>
  <si>
    <t>MATERIJAL I SIROVINE</t>
  </si>
  <si>
    <t>Namirnice (voda za piće)</t>
  </si>
  <si>
    <t>ENERGIJA</t>
  </si>
  <si>
    <t>Električna energija</t>
  </si>
  <si>
    <t>Plin</t>
  </si>
  <si>
    <t>MATERIJAL I DIJELOVI ZA TEKUĆE I INVESTICIJSKO ODRŽAVANJE</t>
  </si>
  <si>
    <t>SITNI INVENTAR</t>
  </si>
  <si>
    <t>RASHODI ZA USLUGE TELEFONA, POŠTE I PRIJEVOZA</t>
  </si>
  <si>
    <t>Usluge telefona i telefaksa</t>
  </si>
  <si>
    <t>Usluge interneta</t>
  </si>
  <si>
    <t>Poštarina</t>
  </si>
  <si>
    <t>USLUGE TEKUĆEG I INVEST. ODRŽAVANJA</t>
  </si>
  <si>
    <t>USLUGE PROMIDŽBE I INFORMIRANJA</t>
  </si>
  <si>
    <t>KOMUNALNE USLUGE</t>
  </si>
  <si>
    <t>Opskrba vodom</t>
  </si>
  <si>
    <t>Iznošenje i odvoz smeća</t>
  </si>
  <si>
    <t>Deratizacija i dezinsekcija</t>
  </si>
  <si>
    <t>Dimnjačarske usluge</t>
  </si>
  <si>
    <t>Ostale komunalne usluge</t>
  </si>
  <si>
    <t>ZDRAVSTVENE USLUGE</t>
  </si>
  <si>
    <t>Obvezni i preventivni zdravstveni pregledi zaposlenika</t>
  </si>
  <si>
    <t>INTELEKTUALNE I OSOBNE USLUGE</t>
  </si>
  <si>
    <t>RAČUNALNE USLUGE</t>
  </si>
  <si>
    <t>Održavanje knjigovodstvenog programa</t>
  </si>
  <si>
    <t>Održavanje programa knjižnice</t>
  </si>
  <si>
    <t xml:space="preserve">OSTALE USLUGE </t>
  </si>
  <si>
    <t>Usluge poslova zaštite na radu</t>
  </si>
  <si>
    <t>Usluge ispitivanja zaštite na radu i zaštite od požara</t>
  </si>
  <si>
    <t>Usluga procjene opasnosti radnih mjesta</t>
  </si>
  <si>
    <t>REPREZENTACIJA</t>
  </si>
  <si>
    <t>OSTALI NESPOMENUTI RASHODI POSLOVANJA</t>
  </si>
  <si>
    <t>Vijenci, cvijeće, svijeće</t>
  </si>
  <si>
    <t>UREDSKA OPREMA I NAMJEŠTAJ</t>
  </si>
  <si>
    <t>Ravnatelj:</t>
  </si>
  <si>
    <t>Okvirni sporazum</t>
  </si>
  <si>
    <t>PRVA EKONOMSKA ŠKOLA</t>
  </si>
  <si>
    <t>MEDULIĆEVA 33, ZAGREB</t>
  </si>
  <si>
    <t>OIB:51881986457</t>
  </si>
  <si>
    <t>Elektronski mediji</t>
  </si>
  <si>
    <t>SLUŽBENA, RADNA I ZAŠTITNA ODJEĆA I OBUĆA</t>
  </si>
  <si>
    <t>Službena, radna  odjeća</t>
  </si>
  <si>
    <t>Uredski namještaj</t>
  </si>
  <si>
    <t>Jednostavna nabava</t>
  </si>
  <si>
    <t>R.br.</t>
  </si>
  <si>
    <t>15.</t>
  </si>
  <si>
    <t>Ugovor o djelu</t>
  </si>
  <si>
    <t>Stupac1</t>
  </si>
  <si>
    <t>Evidencijski
broj nabave</t>
  </si>
  <si>
    <t>CPV</t>
  </si>
  <si>
    <t>30230000-0</t>
  </si>
  <si>
    <t>Nenad Travar, dipl. oec.</t>
  </si>
  <si>
    <t>KNJIGE</t>
  </si>
  <si>
    <t>39830000-9</t>
  </si>
  <si>
    <t>64211000-8</t>
  </si>
  <si>
    <t>64110000-0</t>
  </si>
  <si>
    <t>72400000-4</t>
  </si>
  <si>
    <t>48611000-4</t>
  </si>
  <si>
    <t>22113000-5</t>
  </si>
  <si>
    <t>PREMIJE OSIGURANJA</t>
  </si>
  <si>
    <t>Premije osiguranja imovine</t>
  </si>
  <si>
    <t>Premije osiguranja zaposlenih</t>
  </si>
  <si>
    <t>BANKARSKE USL. I USLUGE PL. PROMETA</t>
  </si>
  <si>
    <t>66110000-4</t>
  </si>
  <si>
    <t>Bankarske usluge</t>
  </si>
  <si>
    <t>39000000-2</t>
  </si>
  <si>
    <t>37400000-2</t>
  </si>
  <si>
    <t>66515200-5</t>
  </si>
  <si>
    <t>66516000-0</t>
  </si>
  <si>
    <t>33771000-5</t>
  </si>
  <si>
    <t>65111000-4</t>
  </si>
  <si>
    <t>85100000-0</t>
  </si>
  <si>
    <t>65000000-3</t>
  </si>
  <si>
    <t>90923000-3</t>
  </si>
  <si>
    <t>22200000-2</t>
  </si>
  <si>
    <t>30100000-0
22800000-8
30125110-5</t>
  </si>
  <si>
    <t>41110000-3</t>
  </si>
  <si>
    <t>50413200-5</t>
  </si>
  <si>
    <t>80550000-4</t>
  </si>
  <si>
    <t>71600000-4</t>
  </si>
  <si>
    <t>09310000-5</t>
  </si>
  <si>
    <t>09123000-7</t>
  </si>
  <si>
    <t>71000000-8</t>
  </si>
  <si>
    <t>Ostale usluge</t>
  </si>
  <si>
    <t>Ugovor</t>
  </si>
  <si>
    <t>Ugovor/Narudžbenica</t>
  </si>
  <si>
    <t>Narudžbenica</t>
  </si>
  <si>
    <t>1
2
3</t>
  </si>
  <si>
    <t>Financijski plan za 2020. godinu</t>
  </si>
  <si>
    <t>SLUŽBENA PUTOVANJA</t>
  </si>
  <si>
    <t>Službena putovanja - smještaj</t>
  </si>
  <si>
    <t>55110000-4</t>
  </si>
  <si>
    <t>Uredska oprema</t>
  </si>
  <si>
    <t>Registri, fascikli, obrasci, tiskani materijali</t>
  </si>
  <si>
    <t>Toneri</t>
  </si>
  <si>
    <t>30125110-5</t>
  </si>
  <si>
    <t>Uredske potrepštine</t>
  </si>
  <si>
    <t>30192000-1</t>
  </si>
  <si>
    <t xml:space="preserve">
22000000-0</t>
  </si>
  <si>
    <t xml:space="preserve">
9</t>
  </si>
  <si>
    <t>Boje i zidne obloge</t>
  </si>
  <si>
    <t>44140000-3</t>
  </si>
  <si>
    <t>45442100-8</t>
  </si>
  <si>
    <t>50300000-8</t>
  </si>
  <si>
    <t>50343000-1</t>
  </si>
  <si>
    <t xml:space="preserve">
Jednostavna nabava</t>
  </si>
  <si>
    <t>64228000-0</t>
  </si>
  <si>
    <t>90915000-4</t>
  </si>
  <si>
    <t>PLAN NABAVE  ZA 2020. GODINU</t>
  </si>
  <si>
    <t>22800000-8</t>
  </si>
  <si>
    <t>Peciva i kolači</t>
  </si>
  <si>
    <t>15812000-3</t>
  </si>
  <si>
    <t>15980000-1</t>
  </si>
  <si>
    <t>44110000-4</t>
  </si>
  <si>
    <t>Računalna oprema</t>
  </si>
  <si>
    <t>Nastavna oprema</t>
  </si>
  <si>
    <t>Ličilački radovi</t>
  </si>
  <si>
    <t>Usluge popravak i održavanje vatrogasne opreme</t>
  </si>
  <si>
    <t>Usluge popravka o održavanje videoopreme</t>
  </si>
  <si>
    <t>Staklarski radovi</t>
  </si>
  <si>
    <t>45441000-0</t>
  </si>
  <si>
    <t>45410000-4</t>
  </si>
  <si>
    <t>Žbukanje</t>
  </si>
  <si>
    <t>Radovi na ugradnji stolarije</t>
  </si>
  <si>
    <t>45420000-7</t>
  </si>
  <si>
    <t>Postavljanje parketa</t>
  </si>
  <si>
    <t>45432113-9</t>
  </si>
  <si>
    <t>Postavljanje pločica</t>
  </si>
  <si>
    <t>Zaštita stropa ( sportska dvorana)</t>
  </si>
  <si>
    <t>Licence</t>
  </si>
  <si>
    <t>79100000-5</t>
  </si>
  <si>
    <t>Pravne usluge</t>
  </si>
  <si>
    <t>80200000-6</t>
  </si>
  <si>
    <t>Osposobljavanje zaposlenih(zaštita na radu)</t>
  </si>
  <si>
    <t>Premije osiguranja od požara</t>
  </si>
  <si>
    <t>Slatki keksi</t>
  </si>
  <si>
    <t>Sendviči</t>
  </si>
  <si>
    <t>15811510-4</t>
  </si>
  <si>
    <t>Bezalkoholni osvježavajući napitci</t>
  </si>
  <si>
    <t>15982000-5</t>
  </si>
  <si>
    <t>Članarine</t>
  </si>
  <si>
    <t>98100000-4</t>
  </si>
  <si>
    <t>ČLANARINE</t>
  </si>
  <si>
    <t>Oprema za TZK</t>
  </si>
  <si>
    <t>30213000-5</t>
  </si>
  <si>
    <t>Računala</t>
  </si>
  <si>
    <t>30232110-8</t>
  </si>
  <si>
    <t>Vodoinstalaterski radovi</t>
  </si>
  <si>
    <t>45324000-4</t>
  </si>
  <si>
    <t>Izgradnja pregradnog zida</t>
  </si>
  <si>
    <t>45431100-8</t>
  </si>
  <si>
    <t>Građevinski materijali</t>
  </si>
  <si>
    <t>39162100-6</t>
  </si>
  <si>
    <t>30100000-0</t>
  </si>
  <si>
    <t>Tekuće i investicijsko održavanje</t>
  </si>
  <si>
    <t>Pisači</t>
  </si>
  <si>
    <t>39160000-1</t>
  </si>
  <si>
    <t>Školski namještaj</t>
  </si>
  <si>
    <t>50800000-3</t>
  </si>
  <si>
    <t>Usluge popravaka osobnih računala i uredske opreme</t>
  </si>
  <si>
    <t>03121210-0</t>
  </si>
  <si>
    <t>15810000-9</t>
  </si>
  <si>
    <t>15821200-1</t>
  </si>
  <si>
    <t>ZAKUPNINE I NAJMANINE</t>
  </si>
  <si>
    <t>Sklapa se:
ugovor/okvirni 
sporazum/ narudžbenica</t>
  </si>
  <si>
    <t>Nastavne potrepštine</t>
  </si>
  <si>
    <t>Najamnina (iPad)</t>
  </si>
  <si>
    <t>Najamnina (fotokopirni uređaji)</t>
  </si>
  <si>
    <t>30213200-7</t>
  </si>
  <si>
    <t>30121100-4</t>
  </si>
  <si>
    <t>Nastavni materijal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</si>
  <si>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</si>
  <si>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</si>
  <si>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</si>
  <si>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</si>
  <si>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</si>
  <si>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</si>
  <si>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</si>
  <si>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</si>
  <si>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</si>
  <si>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</si>
  <si>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</si>
  <si>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</si>
  <si>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</si>
  <si>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</si>
  <si>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</si>
  <si>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</si>
  <si>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</si>
  <si>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</si>
  <si>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</si>
  <si>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</si>
  <si>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</si>
  <si>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</si>
  <si>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</si>
  <si>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</si>
  <si>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</si>
  <si>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</si>
  <si>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</si>
  <si>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</si>
  <si>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</si>
  <si>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</si>
  <si>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</si>
  <si>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</si>
  <si>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</si>
  <si>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</si>
  <si>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</si>
  <si>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</si>
  <si>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</si>
  <si>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</si>
  <si>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</si>
  <si>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</si>
  <si>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</si>
  <si>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</si>
  <si>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</si>
  <si>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</si>
  <si>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</si>
  <si>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</si>
  <si>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</si>
  <si>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</si>
  <si>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</si>
  <si>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</si>
  <si>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</si>
  <si>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</si>
  <si>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</si>
  <si>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</si>
  <si>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</si>
  <si>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</si>
  <si>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</si>
  <si>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</si>
  <si>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</si>
  <si>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</si>
  <si>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</si>
  <si>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</si>
  <si>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</si>
  <si>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</si>
  <si>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</si>
  <si>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</si>
  <si>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</si>
  <si>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</si>
  <si>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</si>
  <si>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</si>
  <si>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</si>
  <si>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</si>
  <si>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</si>
  <si>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</si>
  <si>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</si>
  <si>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</si>
  <si>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Tatjana Antić Kivađ, prof.</t>
  </si>
  <si>
    <t>Predsjednica 
Školskog odbora:</t>
  </si>
  <si>
    <t>39162110-9</t>
  </si>
  <si>
    <t>31700000-3</t>
  </si>
  <si>
    <t>18100000-0</t>
  </si>
  <si>
    <t>66515100-4</t>
  </si>
  <si>
    <t>39162000-5</t>
  </si>
  <si>
    <t>45450000-6</t>
  </si>
  <si>
    <t>45330000-9</t>
  </si>
  <si>
    <t>78.</t>
  </si>
  <si>
    <t>Rječnici</t>
  </si>
  <si>
    <t>Knjige za knjižnicu (lektira)</t>
  </si>
  <si>
    <t>79.</t>
  </si>
  <si>
    <t>Atlasi</t>
  </si>
  <si>
    <t>22114200-4</t>
  </si>
  <si>
    <t>80.</t>
  </si>
  <si>
    <t>Enciklopedije</t>
  </si>
  <si>
    <t>22114500-7</t>
  </si>
  <si>
    <t>45453100-8</t>
  </si>
  <si>
    <t>Sanacija prostorija (svečana dvorana, knjižnica)</t>
  </si>
  <si>
    <t>22114100-3</t>
  </si>
  <si>
    <t>72000000-5</t>
  </si>
  <si>
    <r>
      <t>Na temelju čl. 28 Zakona o javnoj nabavi (</t>
    </r>
    <r>
      <rPr>
        <sz val="11"/>
        <color theme="1"/>
        <rFont val="Calibri"/>
        <family val="2"/>
        <charset val="238"/>
      </rPr>
      <t>"</t>
    </r>
    <r>
      <rPr>
        <sz val="11"/>
        <color theme="1"/>
        <rFont val="Calibri"/>
        <family val="2"/>
        <charset val="238"/>
        <scheme val="minor"/>
      </rPr>
      <t>Narodne novine" br. 120/16) Školski odbor na sjednici održanoj       16.12.2019.            donosi: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</si>
</sst>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theme="1" tint="4.9989318521683403E-2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9"/>
      <color theme="1" tint="4.9989318521683403E-2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4" fillId="3" borderId="6" applyNumberFormat="0" applyAlignment="0" applyProtection="0"/>
    <xf numFmtId="0" fontId="7" fillId="5" borderId="0" applyNumberFormat="0" applyBorder="0" applyAlignment="0" applyProtection="0"/>
    <xf numFmtId="0" fontId="1" fillId="6" borderId="0" applyNumberFormat="0" applyBorder="0" applyAlignment="0" applyProtection="0"/>
  </cellStyleXfs>
  <cellXfs count="119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1" applyFont="1" applyAlignme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0" xfId="0" applyFont="1"/>
    <xf numFmtId="0" fontId="3" fillId="0" borderId="0" xfId="0" applyFont="1"/>
    <xf numFmtId="0" fontId="4" fillId="4" borderId="6" xfId="3" applyFill="1" applyAlignment="1">
      <alignment wrapText="1"/>
    </xf>
    <xf numFmtId="0" fontId="0" fillId="4" borderId="1" xfId="2" applyFont="1" applyFill="1" applyBorder="1" applyAlignment="1">
      <alignment wrapText="1"/>
    </xf>
    <xf numFmtId="0" fontId="0" fillId="0" borderId="1" xfId="0" applyBorder="1" applyAlignment="1">
      <alignment horizontal="center"/>
    </xf>
    <xf numFmtId="43" fontId="0" fillId="0" borderId="7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0" borderId="0" xfId="0" applyFont="1"/>
    <xf numFmtId="0" fontId="9" fillId="0" borderId="0" xfId="0" applyFont="1"/>
    <xf numFmtId="0" fontId="5" fillId="0" borderId="5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1" xfId="0" applyNumberFormat="1" applyBorder="1"/>
    <xf numFmtId="43" fontId="0" fillId="0" borderId="1" xfId="1" applyNumberFormat="1" applyFont="1" applyBorder="1" applyAlignment="1">
      <alignment horizontal="right" wrapText="1"/>
    </xf>
    <xf numFmtId="43" fontId="2" fillId="0" borderId="1" xfId="1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0" fontId="4" fillId="4" borderId="6" xfId="3" applyNumberFormat="1" applyFill="1" applyAlignment="1">
      <alignment horizontal="center" wrapText="1"/>
    </xf>
    <xf numFmtId="0" fontId="0" fillId="4" borderId="1" xfId="2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2" fillId="0" borderId="1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4" borderId="1" xfId="3" applyFill="1" applyBorder="1" applyAlignment="1">
      <alignment wrapText="1"/>
    </xf>
    <xf numFmtId="0" fontId="4" fillId="4" borderId="3" xfId="3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" fillId="4" borderId="1" xfId="2" applyNumberForma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left" vertical="center"/>
    </xf>
    <xf numFmtId="0" fontId="1" fillId="4" borderId="1" xfId="2" applyNumberFormat="1" applyFill="1" applyBorder="1" applyAlignment="1">
      <alignment horizontal="center" vertical="center" wrapText="1"/>
    </xf>
    <xf numFmtId="0" fontId="1" fillId="4" borderId="5" xfId="2" applyFill="1" applyBorder="1" applyAlignment="1">
      <alignment horizontal="center" vertical="center" wrapText="1"/>
    </xf>
    <xf numFmtId="0" fontId="1" fillId="4" borderId="4" xfId="2" applyFill="1" applyBorder="1" applyAlignment="1">
      <alignment horizontal="center" vertical="center" wrapText="1"/>
    </xf>
    <xf numFmtId="0" fontId="8" fillId="4" borderId="8" xfId="5" applyNumberFormat="1" applyFont="1" applyFill="1" applyBorder="1" applyAlignment="1">
      <alignment wrapText="1"/>
    </xf>
    <xf numFmtId="0" fontId="8" fillId="4" borderId="8" xfId="5" applyFont="1" applyFill="1" applyBorder="1" applyAlignment="1">
      <alignment wrapText="1"/>
    </xf>
    <xf numFmtId="0" fontId="8" fillId="4" borderId="0" xfId="5" applyFont="1" applyFill="1"/>
    <xf numFmtId="0" fontId="8" fillId="4" borderId="9" xfId="5" applyFont="1" applyFill="1" applyBorder="1"/>
    <xf numFmtId="0" fontId="8" fillId="4" borderId="8" xfId="5" applyFont="1" applyFill="1" applyBorder="1"/>
    <xf numFmtId="0" fontId="8" fillId="4" borderId="1" xfId="5" applyNumberFormat="1" applyFont="1" applyFill="1" applyBorder="1" applyAlignment="1">
      <alignment horizontal="center"/>
    </xf>
    <xf numFmtId="0" fontId="8" fillId="4" borderId="1" xfId="5" applyFont="1" applyFill="1" applyBorder="1"/>
    <xf numFmtId="0" fontId="8" fillId="4" borderId="1" xfId="5" applyFont="1" applyFill="1" applyBorder="1" applyAlignment="1">
      <alignment horizontal="center"/>
    </xf>
    <xf numFmtId="0" fontId="11" fillId="4" borderId="1" xfId="5" applyFont="1" applyFill="1" applyBorder="1" applyAlignment="1">
      <alignment horizontal="center"/>
    </xf>
    <xf numFmtId="0" fontId="8" fillId="4" borderId="1" xfId="5" applyNumberFormat="1" applyFont="1" applyFill="1" applyBorder="1" applyAlignment="1">
      <alignment horizontal="center" wrapText="1"/>
    </xf>
    <xf numFmtId="0" fontId="8" fillId="4" borderId="1" xfId="5" applyFont="1" applyFill="1" applyBorder="1" applyAlignment="1">
      <alignment wrapText="1"/>
    </xf>
    <xf numFmtId="0" fontId="8" fillId="4" borderId="3" xfId="5" applyFont="1" applyFill="1" applyBorder="1" applyAlignment="1">
      <alignment horizontal="center"/>
    </xf>
    <xf numFmtId="0" fontId="8" fillId="4" borderId="2" xfId="5" applyNumberFormat="1" applyFont="1" applyFill="1" applyBorder="1" applyAlignment="1">
      <alignment horizontal="center" wrapText="1"/>
    </xf>
    <xf numFmtId="0" fontId="8" fillId="4" borderId="2" xfId="5" applyFont="1" applyFill="1" applyBorder="1" applyAlignment="1">
      <alignment wrapText="1"/>
    </xf>
    <xf numFmtId="0" fontId="8" fillId="4" borderId="2" xfId="5" applyFont="1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10" fillId="4" borderId="1" xfId="0" applyFont="1" applyFill="1" applyBorder="1" applyAlignment="1">
      <alignment horizontal="center" wrapText="1"/>
    </xf>
    <xf numFmtId="0" fontId="0" fillId="4" borderId="1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43" fontId="0" fillId="0" borderId="5" xfId="0" applyNumberFormat="1" applyBorder="1" applyAlignment="1">
      <alignment horizontal="right" wrapText="1"/>
    </xf>
    <xf numFmtId="43" fontId="8" fillId="4" borderId="1" xfId="1" applyNumberFormat="1" applyFont="1" applyFill="1" applyBorder="1" applyAlignment="1">
      <alignment horizontal="right" wrapText="1"/>
    </xf>
    <xf numFmtId="43" fontId="8" fillId="4" borderId="8" xfId="5" applyNumberFormat="1" applyFont="1" applyFill="1" applyBorder="1" applyAlignment="1">
      <alignment horizontal="right" wrapText="1"/>
    </xf>
    <xf numFmtId="43" fontId="8" fillId="4" borderId="1" xfId="5" applyNumberFormat="1" applyFont="1" applyFill="1" applyBorder="1" applyAlignment="1">
      <alignment horizontal="right" wrapText="1"/>
    </xf>
    <xf numFmtId="43" fontId="0" fillId="0" borderId="1" xfId="0" applyNumberFormat="1" applyBorder="1" applyAlignment="1">
      <alignment horizontal="right" wrapText="1"/>
    </xf>
    <xf numFmtId="43" fontId="0" fillId="0" borderId="5" xfId="1" applyNumberFormat="1" applyFont="1" applyBorder="1" applyAlignment="1">
      <alignment horizontal="right" wrapText="1"/>
    </xf>
    <xf numFmtId="0" fontId="5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43" fontId="0" fillId="4" borderId="1" xfId="0" applyNumberFormat="1" applyFill="1" applyBorder="1" applyAlignment="1">
      <alignment horizontal="right" wrapText="1"/>
    </xf>
    <xf numFmtId="43" fontId="2" fillId="0" borderId="2" xfId="1" applyNumberFormat="1" applyFont="1" applyBorder="1" applyAlignment="1">
      <alignment horizontal="right" wrapText="1"/>
    </xf>
    <xf numFmtId="43" fontId="8" fillId="4" borderId="2" xfId="5" applyNumberFormat="1" applyFont="1" applyFill="1" applyBorder="1" applyAlignment="1">
      <alignment horizontal="right" wrapText="1"/>
    </xf>
    <xf numFmtId="43" fontId="0" fillId="0" borderId="1" xfId="0" applyNumberFormat="1" applyBorder="1" applyAlignment="1">
      <alignment wrapText="1"/>
    </xf>
    <xf numFmtId="43" fontId="0" fillId="0" borderId="8" xfId="0" applyNumberFormat="1" applyBorder="1" applyAlignment="1">
      <alignment wrapText="1"/>
    </xf>
    <xf numFmtId="43" fontId="1" fillId="4" borderId="1" xfId="1" applyNumberFormat="1" applyFill="1" applyBorder="1" applyAlignment="1">
      <alignment horizontal="right" wrapText="1"/>
    </xf>
    <xf numFmtId="43" fontId="0" fillId="4" borderId="1" xfId="1" applyNumberFormat="1" applyFont="1" applyFill="1" applyBorder="1" applyAlignment="1">
      <alignment horizontal="right" wrapText="1"/>
    </xf>
    <xf numFmtId="43" fontId="0" fillId="0" borderId="4" xfId="0" applyNumberFormat="1" applyBorder="1" applyAlignment="1">
      <alignment horizontal="right" vertical="center" wrapText="1"/>
    </xf>
    <xf numFmtId="43" fontId="8" fillId="4" borderId="1" xfId="1" applyNumberFormat="1" applyFont="1" applyFill="1" applyBorder="1" applyAlignment="1">
      <alignment horizontal="right" vertical="center" wrapText="1"/>
    </xf>
    <xf numFmtId="43" fontId="0" fillId="0" borderId="0" xfId="1" applyNumberFormat="1" applyFont="1" applyAlignment="1">
      <alignment horizontal="right" wrapText="1"/>
    </xf>
    <xf numFmtId="4" fontId="8" fillId="4" borderId="1" xfId="5" applyNumberFormat="1" applyFont="1" applyFill="1" applyBorder="1" applyAlignment="1">
      <alignment horizontal="right" wrapText="1"/>
    </xf>
    <xf numFmtId="43" fontId="0" fillId="4" borderId="0" xfId="1" applyNumberFormat="1" applyFont="1" applyFill="1" applyAlignment="1">
      <alignment horizontal="right" wrapText="1"/>
    </xf>
    <xf numFmtId="43" fontId="0" fillId="0" borderId="3" xfId="0" applyNumberFormat="1" applyBorder="1" applyAlignment="1">
      <alignment horizontal="right" wrapText="1"/>
    </xf>
    <xf numFmtId="43" fontId="0" fillId="0" borderId="1" xfId="0" applyNumberFormat="1" applyBorder="1" applyAlignment="1">
      <alignment horizontal="right" vertical="center" wrapText="1"/>
    </xf>
    <xf numFmtId="43" fontId="0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/>
    <xf numFmtId="0" fontId="0" fillId="0" borderId="3" xfId="0" applyNumberFormat="1" applyBorder="1" applyAlignment="1">
      <alignment horizontal="center"/>
    </xf>
    <xf numFmtId="43" fontId="0" fillId="0" borderId="1" xfId="0" applyNumberFormat="1" applyBorder="1" applyAlignment="1">
      <alignment horizontal="center" wrapText="1"/>
    </xf>
    <xf numFmtId="0" fontId="8" fillId="7" borderId="1" xfId="2" applyFont="1" applyFill="1" applyBorder="1" applyAlignment="1">
      <alignment horizontal="center" vertical="center"/>
    </xf>
    <xf numFmtId="0" fontId="8" fillId="7" borderId="1" xfId="2" applyFont="1" applyFill="1" applyBorder="1" applyAlignment="1">
      <alignment horizontal="center" vertical="center" wrapText="1"/>
    </xf>
    <xf numFmtId="43" fontId="8" fillId="7" borderId="1" xfId="2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horizontal="center"/>
    </xf>
    <xf numFmtId="0" fontId="12" fillId="7" borderId="3" xfId="4" applyFont="1" applyFill="1" applyBorder="1" applyAlignment="1">
      <alignment horizontal="center"/>
    </xf>
    <xf numFmtId="0" fontId="12" fillId="7" borderId="4" xfId="4" applyFont="1" applyFill="1" applyBorder="1" applyAlignment="1">
      <alignment horizontal="center"/>
    </xf>
    <xf numFmtId="0" fontId="12" fillId="7" borderId="5" xfId="4" applyFont="1" applyFill="1" applyBorder="1" applyAlignment="1">
      <alignment horizontal="center"/>
    </xf>
    <xf numFmtId="0" fontId="0" fillId="0" borderId="0" xfId="0" applyAlignment="1">
      <alignment horizontal="center" wrapText="1"/>
    </xf>
  </cellXfs>
  <cellStyles count="6">
    <cellStyle name="20% - Isticanje1" xfId="2" builtinId="30"/>
    <cellStyle name="40% - Isticanje1" xfId="5" builtinId="31"/>
    <cellStyle name="Isticanje1" xfId="4" builtinId="29"/>
    <cellStyle name="Normalno" xfId="0" builtinId="0"/>
    <cellStyle name="Unos" xfId="3" builtinId="20"/>
    <cellStyle name="Zarez" xfId="1" builtinId="3"/>
  </cellStyles>
  <dxfs count="15">
    <dxf>
      <numFmt numFmtId="35" formatCode="_-* #,##0.00\ _k_n_-;\-* #,##0.00\ _k_n_-;_-* &quot;-&quot;??\ _k_n_-;_-@_-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-* #,##0.00\ _k_n_-;\-* #,##0.00\ _k_n_-;_-* &quot;-&quot;??\ _k_n_-;_-@_-"/>
      <alignment horizontal="right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5" formatCode="_-* #,##0.00\ _k_n_-;\-* #,##0.00\ _k_n_-;_-* &quot;-&quot;??\ _k_n_-;_-@_-"/>
      <alignment horizontal="right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/>
      </font>
      <fill>
        <patternFill patternType="solid">
          <fgColor indexed="64"/>
          <bgColor theme="0" tint="-4.9989318521683403E-2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ica1" displayName="Tablica1" ref="C9:J112" totalsRowShown="0" headerRowDxfId="14" headerRowBorderDxfId="13" headerRowCellStyle="20% - Isticanje1">
  <autoFilter ref="C9:J112"/>
  <tableColumns count="8">
    <tableColumn id="1" name="Predmet nabave" dataDxfId="12" totalsRowDxfId="11"/>
    <tableColumn id="2" name="Stupac1" dataDxfId="10" totalsRowDxfId="9"/>
    <tableColumn id="10" name="Evidencijski_x000a_broj nabave" totalsRowDxfId="8"/>
    <tableColumn id="6" name="CPV" totalsRowDxfId="7"/>
    <tableColumn id="3" name="Procijenjena vrijednost nabave bez PDV-a" dataDxfId="6" totalsRowDxfId="5" dataCellStyle="Zarez">
      <calculatedColumnFormula>J10-J10*0.2</calculatedColumnFormula>
    </tableColumn>
    <tableColumn id="4" name="Vrsta postupka" dataDxfId="4" totalsRowDxfId="3"/>
    <tableColumn id="7" name="Sklapa se:_x000a_ugovor/okvirni _x000a_sporazum/ narudžbenica" totalsRowDxfId="2"/>
    <tableColumn id="9" name="Financijski plan za 2020. godinu" dataDxfId="1" totalsRowDxfId="0" dataCellStyle="Zarez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1"/>
  <sheetViews>
    <sheetView tabSelected="1" topLeftCell="A94" workbookViewId="0">
      <selection activeCell="I112" sqref="I112"/>
    </sheetView>
  </sheetViews>
  <sheetFormatPr defaultRowHeight="20.100000000000001" customHeight="1" x14ac:dyDescent="0.25"/>
  <cols>
    <col min="2" max="2" width="8" customWidth="1"/>
    <col min="3" max="3" width="37.42578125" customWidth="1"/>
    <col min="4" max="4" width="10.85546875" hidden="1" customWidth="1"/>
    <col min="5" max="5" width="12.42578125" customWidth="1"/>
    <col min="6" max="6" width="10.85546875" customWidth="1"/>
    <col min="7" max="7" width="18.140625" style="2" customWidth="1"/>
    <col min="8" max="8" width="18.5703125" customWidth="1"/>
    <col min="9" max="9" width="18.42578125" customWidth="1"/>
    <col min="10" max="10" width="17.28515625" style="3" customWidth="1"/>
    <col min="11" max="18" width="11" customWidth="1"/>
  </cols>
  <sheetData>
    <row r="1" spans="2:10" ht="20.100000000000001" customHeight="1" x14ac:dyDescent="0.25">
      <c r="C1" s="17" t="s">
        <v>43</v>
      </c>
    </row>
    <row r="2" spans="2:10" ht="20.100000000000001" customHeight="1" x14ac:dyDescent="0.25">
      <c r="C2" s="17" t="s">
        <v>44</v>
      </c>
    </row>
    <row r="3" spans="2:10" ht="20.100000000000001" customHeight="1" x14ac:dyDescent="0.25">
      <c r="C3" s="17" t="s">
        <v>45</v>
      </c>
    </row>
    <row r="6" spans="2:10" ht="20.100000000000001" customHeight="1" x14ac:dyDescent="0.25">
      <c r="B6" t="s">
        <v>276</v>
      </c>
    </row>
    <row r="7" spans="2:10" ht="20.100000000000001" customHeight="1" x14ac:dyDescent="0.35">
      <c r="B7" s="115" t="s">
        <v>115</v>
      </c>
      <c r="C7" s="116"/>
      <c r="D7" s="116"/>
      <c r="E7" s="116"/>
      <c r="F7" s="116"/>
      <c r="G7" s="116"/>
      <c r="H7" s="116"/>
      <c r="I7" s="116"/>
      <c r="J7" s="117"/>
    </row>
    <row r="9" spans="2:10" ht="45" customHeight="1" x14ac:dyDescent="0.25">
      <c r="B9" s="111" t="s">
        <v>51</v>
      </c>
      <c r="C9" s="111" t="s">
        <v>1</v>
      </c>
      <c r="D9" s="112" t="s">
        <v>54</v>
      </c>
      <c r="E9" s="112" t="s">
        <v>55</v>
      </c>
      <c r="F9" s="112" t="s">
        <v>56</v>
      </c>
      <c r="G9" s="113" t="s">
        <v>0</v>
      </c>
      <c r="H9" s="111" t="s">
        <v>2</v>
      </c>
      <c r="I9" s="112" t="s">
        <v>171</v>
      </c>
      <c r="J9" s="113" t="s">
        <v>95</v>
      </c>
    </row>
    <row r="10" spans="2:10" ht="20.100000000000001" customHeight="1" x14ac:dyDescent="0.25">
      <c r="B10" s="34" t="s">
        <v>178</v>
      </c>
      <c r="C10" s="1" t="s">
        <v>97</v>
      </c>
      <c r="D10" s="28"/>
      <c r="E10" s="41">
        <v>1</v>
      </c>
      <c r="F10" s="1" t="s">
        <v>98</v>
      </c>
      <c r="G10" s="100">
        <v>8000</v>
      </c>
      <c r="H10" s="43" t="s">
        <v>50</v>
      </c>
      <c r="I10" s="46" t="s">
        <v>93</v>
      </c>
      <c r="J10" s="85">
        <v>10000</v>
      </c>
    </row>
    <row r="11" spans="2:10" ht="20.100000000000001" customHeight="1" x14ac:dyDescent="0.25">
      <c r="B11" s="55"/>
      <c r="C11" s="56" t="s">
        <v>96</v>
      </c>
      <c r="D11" s="57"/>
      <c r="E11" s="58"/>
      <c r="F11" s="59"/>
      <c r="G11" s="101">
        <f>SUBTOTAL(109,G10)</f>
        <v>8000</v>
      </c>
      <c r="H11" s="82"/>
      <c r="I11" s="83"/>
      <c r="J11" s="86">
        <f>SUBTOTAL(109,J10)</f>
        <v>10000</v>
      </c>
    </row>
    <row r="12" spans="2:10" ht="20.100000000000001" customHeight="1" x14ac:dyDescent="0.25">
      <c r="B12" s="33" t="s">
        <v>179</v>
      </c>
      <c r="C12" s="22" t="s">
        <v>99</v>
      </c>
      <c r="D12" s="13"/>
      <c r="E12" s="16" t="s">
        <v>94</v>
      </c>
      <c r="F12" s="21" t="s">
        <v>82</v>
      </c>
      <c r="G12" s="102">
        <v>15000</v>
      </c>
      <c r="H12" s="4" t="s">
        <v>50</v>
      </c>
      <c r="I12" s="25" t="s">
        <v>92</v>
      </c>
      <c r="J12" s="32">
        <v>18750</v>
      </c>
    </row>
    <row r="13" spans="2:10" ht="20.100000000000001" customHeight="1" x14ac:dyDescent="0.25">
      <c r="B13" s="33" t="s">
        <v>180</v>
      </c>
      <c r="C13" s="5" t="s">
        <v>103</v>
      </c>
      <c r="D13" s="20"/>
      <c r="E13" s="13">
        <v>3</v>
      </c>
      <c r="F13" s="13" t="s">
        <v>104</v>
      </c>
      <c r="G13" s="31">
        <v>3000</v>
      </c>
      <c r="H13" s="4"/>
      <c r="I13" s="25"/>
      <c r="J13" s="32">
        <v>5750</v>
      </c>
    </row>
    <row r="14" spans="2:10" ht="20.100000000000001" customHeight="1" x14ac:dyDescent="0.25">
      <c r="B14" s="33" t="s">
        <v>181</v>
      </c>
      <c r="C14" s="22" t="s">
        <v>100</v>
      </c>
      <c r="D14" s="20"/>
      <c r="E14" s="16">
        <v>4</v>
      </c>
      <c r="F14" s="21" t="s">
        <v>116</v>
      </c>
      <c r="G14" s="31">
        <v>5000</v>
      </c>
      <c r="H14" s="4" t="s">
        <v>50</v>
      </c>
      <c r="I14" s="25" t="s">
        <v>92</v>
      </c>
      <c r="J14" s="32">
        <v>6250</v>
      </c>
    </row>
    <row r="15" spans="2:10" ht="20.100000000000001" customHeight="1" x14ac:dyDescent="0.25">
      <c r="B15" s="33" t="s">
        <v>182</v>
      </c>
      <c r="C15" s="22" t="s">
        <v>101</v>
      </c>
      <c r="D15" s="20"/>
      <c r="E15" s="16">
        <v>5</v>
      </c>
      <c r="F15" s="21" t="s">
        <v>102</v>
      </c>
      <c r="G15" s="31">
        <v>8000</v>
      </c>
      <c r="H15" s="4" t="s">
        <v>50</v>
      </c>
      <c r="I15" s="25" t="s">
        <v>92</v>
      </c>
      <c r="J15" s="32">
        <v>8000</v>
      </c>
    </row>
    <row r="16" spans="2:10" ht="20.100000000000001" customHeight="1" x14ac:dyDescent="0.25">
      <c r="B16" s="33" t="s">
        <v>183</v>
      </c>
      <c r="C16" s="4" t="s">
        <v>4</v>
      </c>
      <c r="D16" s="13"/>
      <c r="E16" s="13">
        <v>6</v>
      </c>
      <c r="F16" s="13" t="s">
        <v>81</v>
      </c>
      <c r="G16" s="31">
        <v>8000</v>
      </c>
      <c r="H16" s="4" t="s">
        <v>50</v>
      </c>
      <c r="I16" s="25" t="s">
        <v>93</v>
      </c>
      <c r="J16" s="32">
        <v>10000</v>
      </c>
    </row>
    <row r="17" spans="2:10" ht="27.75" customHeight="1" x14ac:dyDescent="0.25">
      <c r="B17" s="33" t="s">
        <v>184</v>
      </c>
      <c r="C17" s="5" t="s">
        <v>5</v>
      </c>
      <c r="D17" s="13"/>
      <c r="E17" s="16">
        <v>7</v>
      </c>
      <c r="F17" s="13" t="s">
        <v>60</v>
      </c>
      <c r="G17" s="31">
        <v>11000</v>
      </c>
      <c r="H17" s="4" t="s">
        <v>50</v>
      </c>
      <c r="I17" s="25" t="s">
        <v>92</v>
      </c>
      <c r="J17" s="32">
        <v>13750</v>
      </c>
    </row>
    <row r="18" spans="2:10" ht="20.100000000000001" customHeight="1" x14ac:dyDescent="0.25">
      <c r="B18" s="33" t="s">
        <v>185</v>
      </c>
      <c r="C18" s="5" t="s">
        <v>6</v>
      </c>
      <c r="D18" s="13"/>
      <c r="E18" s="13">
        <v>8</v>
      </c>
      <c r="F18" s="13" t="s">
        <v>76</v>
      </c>
      <c r="G18" s="31">
        <v>11000</v>
      </c>
      <c r="H18" s="4" t="s">
        <v>50</v>
      </c>
      <c r="I18" s="25" t="s">
        <v>92</v>
      </c>
      <c r="J18" s="32">
        <v>13750</v>
      </c>
    </row>
    <row r="19" spans="2:10" ht="30" customHeight="1" x14ac:dyDescent="0.25">
      <c r="B19" s="35" t="s">
        <v>186</v>
      </c>
      <c r="C19" s="5" t="s">
        <v>7</v>
      </c>
      <c r="D19" s="13"/>
      <c r="E19" s="16" t="s">
        <v>106</v>
      </c>
      <c r="F19" s="16" t="s">
        <v>105</v>
      </c>
      <c r="G19" s="31">
        <v>15880</v>
      </c>
      <c r="H19" s="4" t="s">
        <v>50</v>
      </c>
      <c r="I19" s="25" t="s">
        <v>93</v>
      </c>
      <c r="J19" s="32">
        <v>19850</v>
      </c>
    </row>
    <row r="20" spans="2:10" ht="30" customHeight="1" x14ac:dyDescent="0.25">
      <c r="B20" s="60"/>
      <c r="C20" s="61" t="s">
        <v>3</v>
      </c>
      <c r="D20" s="62"/>
      <c r="E20" s="63"/>
      <c r="F20" s="62"/>
      <c r="G20" s="87">
        <v>76880</v>
      </c>
      <c r="H20" s="64"/>
      <c r="I20" s="64"/>
      <c r="J20" s="87">
        <f>SUBTOTAL(109,J12:J19)</f>
        <v>96100</v>
      </c>
    </row>
    <row r="21" spans="2:10" ht="20.100000000000001" customHeight="1" x14ac:dyDescent="0.25">
      <c r="B21" s="33" t="s">
        <v>187</v>
      </c>
      <c r="C21" s="4" t="s">
        <v>9</v>
      </c>
      <c r="D21" s="13"/>
      <c r="E21" s="13">
        <v>10</v>
      </c>
      <c r="F21" s="13" t="s">
        <v>83</v>
      </c>
      <c r="G21" s="102">
        <f t="shared" ref="G21:G96" si="0">J21-J21*0.2</f>
        <v>4000</v>
      </c>
      <c r="H21" s="4" t="s">
        <v>50</v>
      </c>
      <c r="I21" s="25" t="s">
        <v>92</v>
      </c>
      <c r="J21" s="32">
        <v>5000</v>
      </c>
    </row>
    <row r="22" spans="2:10" ht="20.100000000000001" customHeight="1" x14ac:dyDescent="0.25">
      <c r="B22" s="33" t="s">
        <v>188</v>
      </c>
      <c r="C22" s="4" t="s">
        <v>117</v>
      </c>
      <c r="D22" s="20"/>
      <c r="E22" s="13">
        <v>11</v>
      </c>
      <c r="F22" s="13" t="s">
        <v>118</v>
      </c>
      <c r="G22" s="31">
        <v>4000</v>
      </c>
      <c r="H22" s="4" t="s">
        <v>50</v>
      </c>
      <c r="I22" s="25" t="s">
        <v>92</v>
      </c>
      <c r="J22" s="32">
        <v>5000</v>
      </c>
    </row>
    <row r="23" spans="2:10" ht="20.100000000000001" customHeight="1" x14ac:dyDescent="0.25">
      <c r="B23" s="33" t="s">
        <v>189</v>
      </c>
      <c r="C23" s="51" t="s">
        <v>145</v>
      </c>
      <c r="D23" s="20"/>
      <c r="E23" s="13">
        <v>12</v>
      </c>
      <c r="F23" s="13" t="s">
        <v>119</v>
      </c>
      <c r="G23" s="31">
        <v>4000</v>
      </c>
      <c r="H23" s="4" t="s">
        <v>50</v>
      </c>
      <c r="I23" s="25" t="s">
        <v>92</v>
      </c>
      <c r="J23" s="32">
        <v>5000</v>
      </c>
    </row>
    <row r="24" spans="2:10" ht="21.95" customHeight="1" x14ac:dyDescent="0.25">
      <c r="B24" s="39" t="s">
        <v>190</v>
      </c>
      <c r="C24" s="51" t="s">
        <v>143</v>
      </c>
      <c r="D24" s="20"/>
      <c r="E24" s="13">
        <v>13</v>
      </c>
      <c r="F24" s="13" t="s">
        <v>144</v>
      </c>
      <c r="G24" s="31">
        <f>J24-J24*0.2</f>
        <v>2400</v>
      </c>
      <c r="H24" s="4" t="s">
        <v>50</v>
      </c>
      <c r="I24" s="25" t="s">
        <v>92</v>
      </c>
      <c r="J24" s="98">
        <v>3000</v>
      </c>
    </row>
    <row r="25" spans="2:10" ht="20.100000000000001" customHeight="1" x14ac:dyDescent="0.25">
      <c r="B25" s="39" t="s">
        <v>191</v>
      </c>
      <c r="C25" s="51" t="s">
        <v>172</v>
      </c>
      <c r="D25" s="20"/>
      <c r="E25" s="13">
        <v>14</v>
      </c>
      <c r="F25" s="13" t="s">
        <v>159</v>
      </c>
      <c r="G25" s="31">
        <f>J25-J25*0.2</f>
        <v>11571.2</v>
      </c>
      <c r="H25" s="4" t="s">
        <v>50</v>
      </c>
      <c r="I25" s="25" t="s">
        <v>92</v>
      </c>
      <c r="J25" s="98">
        <v>14464</v>
      </c>
    </row>
    <row r="26" spans="2:10" ht="20.100000000000001" customHeight="1" x14ac:dyDescent="0.25">
      <c r="B26" s="33" t="s">
        <v>52</v>
      </c>
      <c r="C26" s="4" t="s">
        <v>177</v>
      </c>
      <c r="D26" s="20"/>
      <c r="E26" s="13">
        <v>15</v>
      </c>
      <c r="F26" s="13" t="s">
        <v>256</v>
      </c>
      <c r="G26" s="31">
        <f>J26-J26*0.2</f>
        <v>12800</v>
      </c>
      <c r="H26" s="4" t="s">
        <v>50</v>
      </c>
      <c r="I26" s="25" t="s">
        <v>92</v>
      </c>
      <c r="J26" s="32">
        <v>16000</v>
      </c>
    </row>
    <row r="27" spans="2:10" ht="20.100000000000001" customHeight="1" x14ac:dyDescent="0.25">
      <c r="B27" s="65"/>
      <c r="C27" s="66" t="s">
        <v>8</v>
      </c>
      <c r="D27" s="67"/>
      <c r="E27" s="67"/>
      <c r="F27" s="67"/>
      <c r="G27" s="88">
        <f>SUBTOTAL(109,G21:G26)</f>
        <v>38771.199999999997</v>
      </c>
      <c r="H27" s="88"/>
      <c r="I27" s="88"/>
      <c r="J27" s="88">
        <f>SUBTOTAL(109,J21:J26)</f>
        <v>48464</v>
      </c>
    </row>
    <row r="28" spans="2:10" ht="20.100000000000001" customHeight="1" x14ac:dyDescent="0.25">
      <c r="B28" s="33" t="s">
        <v>192</v>
      </c>
      <c r="C28" s="4" t="s">
        <v>11</v>
      </c>
      <c r="D28" s="13"/>
      <c r="E28" s="13">
        <v>16</v>
      </c>
      <c r="F28" s="13" t="s">
        <v>87</v>
      </c>
      <c r="G28" s="31">
        <f t="shared" si="0"/>
        <v>80000</v>
      </c>
      <c r="H28" s="4" t="s">
        <v>42</v>
      </c>
      <c r="I28" s="27" t="s">
        <v>42</v>
      </c>
      <c r="J28" s="89">
        <v>100000</v>
      </c>
    </row>
    <row r="29" spans="2:10" ht="20.100000000000001" customHeight="1" x14ac:dyDescent="0.25">
      <c r="B29" s="33" t="s">
        <v>193</v>
      </c>
      <c r="C29" s="4" t="s">
        <v>12</v>
      </c>
      <c r="D29" s="13"/>
      <c r="E29" s="13">
        <v>17</v>
      </c>
      <c r="F29" s="13" t="s">
        <v>88</v>
      </c>
      <c r="G29" s="102">
        <f t="shared" si="0"/>
        <v>176000</v>
      </c>
      <c r="H29" s="4" t="s">
        <v>42</v>
      </c>
      <c r="I29" s="27" t="s">
        <v>42</v>
      </c>
      <c r="J29" s="32">
        <v>220000</v>
      </c>
    </row>
    <row r="30" spans="2:10" ht="20.100000000000001" customHeight="1" x14ac:dyDescent="0.25">
      <c r="B30" s="65"/>
      <c r="C30" s="66" t="s">
        <v>10</v>
      </c>
      <c r="D30" s="67"/>
      <c r="E30" s="67"/>
      <c r="F30" s="67"/>
      <c r="G30" s="88">
        <f t="shared" ref="G30" si="1">J30-J30*0.2</f>
        <v>256000</v>
      </c>
      <c r="H30" s="66"/>
      <c r="I30" s="68"/>
      <c r="J30" s="88">
        <v>320000</v>
      </c>
    </row>
    <row r="31" spans="2:10" s="17" customFormat="1" ht="20.100000000000001" customHeight="1" x14ac:dyDescent="0.25">
      <c r="B31" s="109" t="s">
        <v>194</v>
      </c>
      <c r="C31" s="29" t="s">
        <v>107</v>
      </c>
      <c r="D31"/>
      <c r="E31" s="84">
        <v>18</v>
      </c>
      <c r="F31" s="29" t="s">
        <v>108</v>
      </c>
      <c r="G31" s="85">
        <v>9000</v>
      </c>
      <c r="H31" s="4" t="s">
        <v>50</v>
      </c>
      <c r="I31" s="25" t="s">
        <v>92</v>
      </c>
      <c r="J31" s="85">
        <v>11250</v>
      </c>
    </row>
    <row r="32" spans="2:10" s="17" customFormat="1" ht="20.100000000000001" customHeight="1" x14ac:dyDescent="0.25">
      <c r="B32" s="109" t="s">
        <v>195</v>
      </c>
      <c r="C32" s="1" t="s">
        <v>158</v>
      </c>
      <c r="D32" s="30"/>
      <c r="E32" s="84">
        <v>19</v>
      </c>
      <c r="F32" s="29" t="s">
        <v>120</v>
      </c>
      <c r="G32" s="31">
        <v>9000</v>
      </c>
      <c r="H32" s="4" t="s">
        <v>50</v>
      </c>
      <c r="I32" s="25" t="s">
        <v>92</v>
      </c>
      <c r="J32" s="31">
        <v>11250</v>
      </c>
    </row>
    <row r="33" spans="2:10" s="17" customFormat="1" ht="20.100000000000001" customHeight="1" x14ac:dyDescent="0.25">
      <c r="B33" s="109" t="s">
        <v>196</v>
      </c>
      <c r="C33" s="1" t="s">
        <v>121</v>
      </c>
      <c r="D33" s="30"/>
      <c r="E33" s="84">
        <v>20</v>
      </c>
      <c r="F33" s="29" t="s">
        <v>257</v>
      </c>
      <c r="G33" s="31">
        <v>4057.6</v>
      </c>
      <c r="H33" s="4" t="s">
        <v>50</v>
      </c>
      <c r="I33" s="25" t="s">
        <v>92</v>
      </c>
      <c r="J33" s="31">
        <v>5072</v>
      </c>
    </row>
    <row r="34" spans="2:10" ht="28.5" customHeight="1" x14ac:dyDescent="0.25">
      <c r="B34" s="69"/>
      <c r="C34" s="70" t="s">
        <v>13</v>
      </c>
      <c r="D34" s="67"/>
      <c r="E34" s="71"/>
      <c r="F34" s="67"/>
      <c r="G34" s="88">
        <v>22057.599999999999</v>
      </c>
      <c r="H34" s="66"/>
      <c r="I34" s="68"/>
      <c r="J34" s="88">
        <f>SUBTOTAL(109,J31:J33)</f>
        <v>27572</v>
      </c>
    </row>
    <row r="35" spans="2:10" s="8" customFormat="1" ht="20.100000000000001" customHeight="1" x14ac:dyDescent="0.25">
      <c r="B35" s="36" t="s">
        <v>197</v>
      </c>
      <c r="C35" s="1" t="s">
        <v>122</v>
      </c>
      <c r="D35" s="13"/>
      <c r="E35" s="14">
        <v>21</v>
      </c>
      <c r="F35" s="13" t="s">
        <v>159</v>
      </c>
      <c r="G35" s="102">
        <v>8000</v>
      </c>
      <c r="H35" s="4" t="s">
        <v>50</v>
      </c>
      <c r="I35" s="25" t="s">
        <v>92</v>
      </c>
      <c r="J35" s="89">
        <v>10000</v>
      </c>
    </row>
    <row r="36" spans="2:10" s="8" customFormat="1" ht="20.100000000000001" customHeight="1" x14ac:dyDescent="0.25">
      <c r="B36" s="36" t="s">
        <v>198</v>
      </c>
      <c r="C36" s="1" t="s">
        <v>99</v>
      </c>
      <c r="D36" s="20"/>
      <c r="E36" s="42">
        <v>22</v>
      </c>
      <c r="F36" s="19" t="s">
        <v>160</v>
      </c>
      <c r="G36" s="31">
        <v>3840</v>
      </c>
      <c r="H36" s="4" t="s">
        <v>50</v>
      </c>
      <c r="I36" s="25" t="s">
        <v>92</v>
      </c>
      <c r="J36" s="31">
        <v>4800</v>
      </c>
    </row>
    <row r="37" spans="2:10" s="8" customFormat="1" ht="20.100000000000001" customHeight="1" x14ac:dyDescent="0.25">
      <c r="B37" s="65"/>
      <c r="C37" s="66" t="s">
        <v>14</v>
      </c>
      <c r="D37" s="67"/>
      <c r="E37" s="67"/>
      <c r="F37" s="67"/>
      <c r="G37" s="88">
        <f t="shared" ref="G37" si="2">J37-J37*0.2</f>
        <v>11840</v>
      </c>
      <c r="H37" s="66"/>
      <c r="I37" s="68"/>
      <c r="J37" s="88">
        <v>14800</v>
      </c>
    </row>
    <row r="38" spans="2:10" ht="20.100000000000001" customHeight="1" x14ac:dyDescent="0.25">
      <c r="B38" s="36" t="s">
        <v>199</v>
      </c>
      <c r="C38" s="1" t="s">
        <v>48</v>
      </c>
      <c r="D38" s="13"/>
      <c r="E38" s="13">
        <v>23</v>
      </c>
      <c r="F38" s="13" t="s">
        <v>258</v>
      </c>
      <c r="G38" s="102">
        <f t="shared" si="0"/>
        <v>8000</v>
      </c>
      <c r="H38" s="4" t="s">
        <v>50</v>
      </c>
      <c r="I38" s="25" t="s">
        <v>93</v>
      </c>
      <c r="J38" s="90">
        <v>10000</v>
      </c>
    </row>
    <row r="39" spans="2:10" ht="29.25" customHeight="1" x14ac:dyDescent="0.25">
      <c r="B39" s="69"/>
      <c r="C39" s="70" t="s">
        <v>47</v>
      </c>
      <c r="D39" s="67"/>
      <c r="E39" s="67"/>
      <c r="F39" s="67"/>
      <c r="G39" s="88">
        <v>8000</v>
      </c>
      <c r="H39" s="66"/>
      <c r="I39" s="68"/>
      <c r="J39" s="88">
        <v>10000</v>
      </c>
    </row>
    <row r="40" spans="2:10" ht="20.100000000000001" customHeight="1" x14ac:dyDescent="0.25">
      <c r="B40" s="35" t="s">
        <v>200</v>
      </c>
      <c r="C40" s="5" t="s">
        <v>16</v>
      </c>
      <c r="D40" s="13"/>
      <c r="E40" s="13">
        <v>24</v>
      </c>
      <c r="F40" s="13" t="s">
        <v>61</v>
      </c>
      <c r="G40" s="31">
        <v>16080</v>
      </c>
      <c r="H40" s="4" t="s">
        <v>50</v>
      </c>
      <c r="I40" s="25" t="s">
        <v>91</v>
      </c>
      <c r="J40" s="32">
        <v>20100</v>
      </c>
    </row>
    <row r="41" spans="2:10" ht="20.100000000000001" customHeight="1" x14ac:dyDescent="0.25">
      <c r="B41" s="33" t="s">
        <v>201</v>
      </c>
      <c r="C41" s="4" t="s">
        <v>17</v>
      </c>
      <c r="D41" s="13"/>
      <c r="E41" s="13">
        <v>25</v>
      </c>
      <c r="F41" s="13" t="s">
        <v>63</v>
      </c>
      <c r="G41" s="31">
        <f t="shared" si="0"/>
        <v>4400</v>
      </c>
      <c r="H41" s="4" t="s">
        <v>50</v>
      </c>
      <c r="I41" s="25" t="s">
        <v>91</v>
      </c>
      <c r="J41" s="32">
        <v>5500</v>
      </c>
    </row>
    <row r="42" spans="2:10" ht="20.100000000000001" customHeight="1" x14ac:dyDescent="0.25">
      <c r="B42" s="33" t="s">
        <v>202</v>
      </c>
      <c r="C42" s="4" t="s">
        <v>18</v>
      </c>
      <c r="D42" s="13"/>
      <c r="E42" s="13">
        <v>26</v>
      </c>
      <c r="F42" s="13" t="s">
        <v>62</v>
      </c>
      <c r="G42" s="31">
        <f t="shared" si="0"/>
        <v>4400</v>
      </c>
      <c r="H42" s="4" t="s">
        <v>50</v>
      </c>
      <c r="I42" s="25" t="s">
        <v>93</v>
      </c>
      <c r="J42" s="32">
        <v>5500</v>
      </c>
    </row>
    <row r="43" spans="2:10" ht="27" customHeight="1" x14ac:dyDescent="0.25">
      <c r="B43" s="69"/>
      <c r="C43" s="70" t="s">
        <v>15</v>
      </c>
      <c r="D43" s="67"/>
      <c r="E43" s="67"/>
      <c r="F43" s="67"/>
      <c r="G43" s="103">
        <f>SUBTOTAL(109,G40:G42)</f>
        <v>24880</v>
      </c>
      <c r="H43" s="66"/>
      <c r="I43" s="68"/>
      <c r="J43" s="88">
        <f>SUBTOTAL(109,J40:J42)</f>
        <v>31100</v>
      </c>
    </row>
    <row r="44" spans="2:10" ht="20.100000000000001" customHeight="1" x14ac:dyDescent="0.25">
      <c r="B44" s="35" t="s">
        <v>203</v>
      </c>
      <c r="C44" s="108" t="s">
        <v>132</v>
      </c>
      <c r="D44" s="13"/>
      <c r="E44" s="16">
        <v>27</v>
      </c>
      <c r="F44" s="16" t="s">
        <v>133</v>
      </c>
      <c r="G44" s="31">
        <f t="shared" ref="G44:G57" si="3">J44-J44*0.2</f>
        <v>36000</v>
      </c>
      <c r="H44" s="5" t="s">
        <v>112</v>
      </c>
      <c r="I44" s="25" t="s">
        <v>92</v>
      </c>
      <c r="J44" s="32">
        <v>45000</v>
      </c>
    </row>
    <row r="45" spans="2:10" ht="20.100000000000001" customHeight="1" x14ac:dyDescent="0.25">
      <c r="B45" s="35" t="s">
        <v>204</v>
      </c>
      <c r="C45" s="5" t="s">
        <v>123</v>
      </c>
      <c r="D45" s="20"/>
      <c r="E45" s="16">
        <v>28</v>
      </c>
      <c r="F45" s="16" t="s">
        <v>109</v>
      </c>
      <c r="G45" s="31">
        <f t="shared" si="3"/>
        <v>19200</v>
      </c>
      <c r="H45" s="5" t="s">
        <v>112</v>
      </c>
      <c r="I45" s="25" t="s">
        <v>92</v>
      </c>
      <c r="J45" s="32">
        <v>24000</v>
      </c>
    </row>
    <row r="46" spans="2:10" ht="27.75" customHeight="1" x14ac:dyDescent="0.25">
      <c r="B46" s="35" t="s">
        <v>205</v>
      </c>
      <c r="C46" s="5" t="s">
        <v>124</v>
      </c>
      <c r="D46" s="20"/>
      <c r="E46" s="16">
        <v>29</v>
      </c>
      <c r="F46" s="16" t="s">
        <v>84</v>
      </c>
      <c r="G46" s="31">
        <f t="shared" si="3"/>
        <v>6400</v>
      </c>
      <c r="H46" s="5" t="s">
        <v>112</v>
      </c>
      <c r="I46" s="25" t="s">
        <v>92</v>
      </c>
      <c r="J46" s="32">
        <v>8000</v>
      </c>
    </row>
    <row r="47" spans="2:10" ht="23.25" customHeight="1" x14ac:dyDescent="0.25">
      <c r="B47" s="35" t="s">
        <v>206</v>
      </c>
      <c r="C47" s="24" t="s">
        <v>166</v>
      </c>
      <c r="D47" s="20"/>
      <c r="E47" s="16">
        <v>30</v>
      </c>
      <c r="F47" s="16" t="s">
        <v>110</v>
      </c>
      <c r="G47" s="31">
        <f t="shared" si="3"/>
        <v>18400</v>
      </c>
      <c r="H47" s="5" t="s">
        <v>112</v>
      </c>
      <c r="I47" s="25" t="s">
        <v>92</v>
      </c>
      <c r="J47" s="32">
        <v>23000</v>
      </c>
    </row>
    <row r="48" spans="2:10" ht="27.75" customHeight="1" x14ac:dyDescent="0.25">
      <c r="B48" s="35" t="s">
        <v>207</v>
      </c>
      <c r="C48" s="24" t="s">
        <v>125</v>
      </c>
      <c r="D48" s="13"/>
      <c r="E48" s="16">
        <v>31</v>
      </c>
      <c r="F48" s="16" t="s">
        <v>111</v>
      </c>
      <c r="G48" s="31">
        <f t="shared" si="3"/>
        <v>5600</v>
      </c>
      <c r="H48" s="5" t="s">
        <v>112</v>
      </c>
      <c r="I48" s="25" t="s">
        <v>92</v>
      </c>
      <c r="J48" s="32">
        <v>7000</v>
      </c>
    </row>
    <row r="49" spans="2:10" ht="20.100000000000001" customHeight="1" x14ac:dyDescent="0.25">
      <c r="B49" s="35" t="s">
        <v>208</v>
      </c>
      <c r="C49" s="24" t="s">
        <v>126</v>
      </c>
      <c r="D49" s="20"/>
      <c r="E49" s="16">
        <v>32</v>
      </c>
      <c r="F49" s="16" t="s">
        <v>127</v>
      </c>
      <c r="G49" s="31">
        <f t="shared" si="3"/>
        <v>3200</v>
      </c>
      <c r="H49" s="5" t="s">
        <v>112</v>
      </c>
      <c r="I49" s="25" t="s">
        <v>92</v>
      </c>
      <c r="J49" s="32">
        <v>4000</v>
      </c>
    </row>
    <row r="50" spans="2:10" ht="20.100000000000001" customHeight="1" x14ac:dyDescent="0.25">
      <c r="B50" s="35" t="s">
        <v>209</v>
      </c>
      <c r="C50" s="24" t="s">
        <v>129</v>
      </c>
      <c r="D50" s="20"/>
      <c r="E50" s="16">
        <v>33</v>
      </c>
      <c r="F50" s="16" t="s">
        <v>128</v>
      </c>
      <c r="G50" s="31">
        <f t="shared" si="3"/>
        <v>48000</v>
      </c>
      <c r="H50" s="5" t="s">
        <v>112</v>
      </c>
      <c r="I50" s="25" t="s">
        <v>92</v>
      </c>
      <c r="J50" s="32">
        <v>60000</v>
      </c>
    </row>
    <row r="51" spans="2:10" ht="20.100000000000001" customHeight="1" x14ac:dyDescent="0.25">
      <c r="B51" s="35" t="s">
        <v>210</v>
      </c>
      <c r="C51" s="24" t="s">
        <v>130</v>
      </c>
      <c r="D51" s="20"/>
      <c r="E51" s="16">
        <v>34</v>
      </c>
      <c r="F51" s="16" t="s">
        <v>131</v>
      </c>
      <c r="G51" s="31">
        <f t="shared" si="3"/>
        <v>18400</v>
      </c>
      <c r="H51" s="5" t="s">
        <v>112</v>
      </c>
      <c r="I51" s="25" t="s">
        <v>92</v>
      </c>
      <c r="J51" s="32">
        <v>23000</v>
      </c>
    </row>
    <row r="52" spans="2:10" ht="20.100000000000001" customHeight="1" x14ac:dyDescent="0.25">
      <c r="B52" s="35" t="s">
        <v>211</v>
      </c>
      <c r="C52" s="24" t="s">
        <v>134</v>
      </c>
      <c r="D52" s="20"/>
      <c r="E52" s="16">
        <v>35</v>
      </c>
      <c r="F52" s="16" t="s">
        <v>157</v>
      </c>
      <c r="G52" s="31">
        <f t="shared" si="3"/>
        <v>17600</v>
      </c>
      <c r="H52" s="5" t="s">
        <v>112</v>
      </c>
      <c r="I52" s="25" t="s">
        <v>92</v>
      </c>
      <c r="J52" s="32">
        <v>22000</v>
      </c>
    </row>
    <row r="53" spans="2:10" ht="20.100000000000001" customHeight="1" x14ac:dyDescent="0.25">
      <c r="B53" s="35" t="s">
        <v>212</v>
      </c>
      <c r="C53" s="24" t="s">
        <v>156</v>
      </c>
      <c r="D53" s="20"/>
      <c r="E53" s="16">
        <v>36</v>
      </c>
      <c r="F53" s="16" t="s">
        <v>155</v>
      </c>
      <c r="G53" s="31">
        <f t="shared" si="3"/>
        <v>18400</v>
      </c>
      <c r="H53" s="5" t="s">
        <v>112</v>
      </c>
      <c r="I53" s="25" t="s">
        <v>92</v>
      </c>
      <c r="J53" s="32">
        <v>23000</v>
      </c>
    </row>
    <row r="54" spans="2:10" ht="20.100000000000001" customHeight="1" x14ac:dyDescent="0.25">
      <c r="B54" s="35" t="s">
        <v>213</v>
      </c>
      <c r="C54" s="24" t="s">
        <v>135</v>
      </c>
      <c r="D54" s="20"/>
      <c r="E54" s="16">
        <v>37</v>
      </c>
      <c r="F54" s="16" t="s">
        <v>261</v>
      </c>
      <c r="G54" s="31">
        <f t="shared" si="3"/>
        <v>18400</v>
      </c>
      <c r="H54" s="5" t="s">
        <v>112</v>
      </c>
      <c r="I54" s="25" t="s">
        <v>92</v>
      </c>
      <c r="J54" s="32">
        <v>23000</v>
      </c>
    </row>
    <row r="55" spans="2:10" ht="20.100000000000001" customHeight="1" x14ac:dyDescent="0.25">
      <c r="B55" s="35" t="s">
        <v>214</v>
      </c>
      <c r="C55" s="24" t="s">
        <v>154</v>
      </c>
      <c r="D55" s="20"/>
      <c r="E55" s="16">
        <v>38</v>
      </c>
      <c r="F55" s="16" t="s">
        <v>262</v>
      </c>
      <c r="G55" s="31">
        <f t="shared" si="3"/>
        <v>18400</v>
      </c>
      <c r="H55" s="5" t="s">
        <v>112</v>
      </c>
      <c r="I55" s="25" t="s">
        <v>92</v>
      </c>
      <c r="J55" s="32">
        <v>23000</v>
      </c>
    </row>
    <row r="56" spans="2:10" ht="26.25" customHeight="1" x14ac:dyDescent="0.25">
      <c r="B56" s="35" t="s">
        <v>215</v>
      </c>
      <c r="C56" s="24" t="s">
        <v>273</v>
      </c>
      <c r="D56" s="20"/>
      <c r="E56" s="16">
        <v>39</v>
      </c>
      <c r="F56" s="16" t="s">
        <v>272</v>
      </c>
      <c r="G56" s="31">
        <f t="shared" si="3"/>
        <v>40000</v>
      </c>
      <c r="H56" s="5" t="s">
        <v>112</v>
      </c>
      <c r="I56" s="25" t="s">
        <v>92</v>
      </c>
      <c r="J56" s="32">
        <v>50000</v>
      </c>
    </row>
    <row r="57" spans="2:10" ht="20.100000000000001" customHeight="1" x14ac:dyDescent="0.25">
      <c r="B57" s="33" t="s">
        <v>216</v>
      </c>
      <c r="C57" s="4" t="s">
        <v>25</v>
      </c>
      <c r="D57" s="13"/>
      <c r="E57" s="13">
        <v>40</v>
      </c>
      <c r="F57" s="13" t="s">
        <v>114</v>
      </c>
      <c r="G57" s="31">
        <f t="shared" si="3"/>
        <v>8000</v>
      </c>
      <c r="H57" s="5" t="s">
        <v>112</v>
      </c>
      <c r="I57" s="25" t="s">
        <v>92</v>
      </c>
      <c r="J57" s="32">
        <v>10000</v>
      </c>
    </row>
    <row r="58" spans="2:10" ht="20.100000000000001" customHeight="1" x14ac:dyDescent="0.25">
      <c r="B58" s="33" t="s">
        <v>217</v>
      </c>
      <c r="C58" s="4" t="s">
        <v>161</v>
      </c>
      <c r="D58" s="20"/>
      <c r="E58" s="13">
        <v>41</v>
      </c>
      <c r="F58" s="13" t="s">
        <v>165</v>
      </c>
      <c r="G58" s="31">
        <f>J58-J58*0.2</f>
        <v>18400</v>
      </c>
      <c r="H58" s="5" t="s">
        <v>112</v>
      </c>
      <c r="I58" s="25" t="s">
        <v>92</v>
      </c>
      <c r="J58" s="32">
        <v>23000</v>
      </c>
    </row>
    <row r="59" spans="2:10" ht="20.100000000000001" customHeight="1" x14ac:dyDescent="0.25">
      <c r="B59" s="69"/>
      <c r="C59" s="70" t="s">
        <v>19</v>
      </c>
      <c r="D59" s="67"/>
      <c r="E59" s="67"/>
      <c r="F59" s="67"/>
      <c r="G59" s="88">
        <f>SUBTOTAL(109,G44:G58)</f>
        <v>294400</v>
      </c>
      <c r="H59" s="88"/>
      <c r="I59" s="88"/>
      <c r="J59" s="88">
        <f>SUBTOTAL(109,J44:J58)</f>
        <v>368000</v>
      </c>
    </row>
    <row r="60" spans="2:10" s="8" customFormat="1" ht="20.100000000000001" customHeight="1" x14ac:dyDescent="0.25">
      <c r="B60" s="78" t="s">
        <v>218</v>
      </c>
      <c r="C60" s="76" t="s">
        <v>46</v>
      </c>
      <c r="D60" s="79"/>
      <c r="E60" s="79">
        <v>42</v>
      </c>
      <c r="F60" s="79" t="s">
        <v>113</v>
      </c>
      <c r="G60" s="104">
        <v>3040</v>
      </c>
      <c r="H60" s="92" t="s">
        <v>50</v>
      </c>
      <c r="I60" s="77" t="s">
        <v>92</v>
      </c>
      <c r="J60" s="93">
        <v>3800</v>
      </c>
    </row>
    <row r="61" spans="2:10" s="8" customFormat="1" ht="20.100000000000001" customHeight="1" x14ac:dyDescent="0.25">
      <c r="B61" s="69"/>
      <c r="C61" s="70" t="s">
        <v>20</v>
      </c>
      <c r="D61" s="67"/>
      <c r="E61" s="67"/>
      <c r="F61" s="67"/>
      <c r="G61" s="88">
        <v>3040</v>
      </c>
      <c r="H61" s="66"/>
      <c r="I61" s="68"/>
      <c r="J61" s="88">
        <f>SUBTOTAL(109,J60)</f>
        <v>3800</v>
      </c>
    </row>
    <row r="62" spans="2:10" ht="20.100000000000001" customHeight="1" x14ac:dyDescent="0.25">
      <c r="B62" s="33" t="s">
        <v>219</v>
      </c>
      <c r="C62" s="4" t="s">
        <v>22</v>
      </c>
      <c r="D62" s="13"/>
      <c r="E62" s="13">
        <v>43</v>
      </c>
      <c r="F62" s="13" t="s">
        <v>77</v>
      </c>
      <c r="G62" s="31">
        <f t="shared" si="0"/>
        <v>32000</v>
      </c>
      <c r="H62" s="4" t="s">
        <v>50</v>
      </c>
      <c r="I62" s="27" t="s">
        <v>91</v>
      </c>
      <c r="J62" s="32">
        <v>40000</v>
      </c>
    </row>
    <row r="63" spans="2:10" ht="20.100000000000001" customHeight="1" x14ac:dyDescent="0.25">
      <c r="B63" s="33" t="s">
        <v>220</v>
      </c>
      <c r="C63" s="4" t="s">
        <v>23</v>
      </c>
      <c r="D63" s="13"/>
      <c r="E63" s="13">
        <v>44</v>
      </c>
      <c r="F63" s="13" t="s">
        <v>79</v>
      </c>
      <c r="G63" s="31">
        <v>32000</v>
      </c>
      <c r="H63" s="4" t="s">
        <v>50</v>
      </c>
      <c r="I63" s="25" t="s">
        <v>91</v>
      </c>
      <c r="J63" s="32">
        <v>40000</v>
      </c>
    </row>
    <row r="64" spans="2:10" ht="20.100000000000001" customHeight="1" x14ac:dyDescent="0.25">
      <c r="B64" s="33" t="s">
        <v>221</v>
      </c>
      <c r="C64" s="4" t="s">
        <v>24</v>
      </c>
      <c r="D64" s="13"/>
      <c r="E64" s="13">
        <v>45</v>
      </c>
      <c r="F64" s="13" t="s">
        <v>80</v>
      </c>
      <c r="G64" s="31">
        <f t="shared" si="0"/>
        <v>2400</v>
      </c>
      <c r="H64" s="4" t="s">
        <v>50</v>
      </c>
      <c r="I64" s="25" t="s">
        <v>92</v>
      </c>
      <c r="J64" s="32">
        <v>3000</v>
      </c>
    </row>
    <row r="65" spans="2:10" ht="20.100000000000001" customHeight="1" x14ac:dyDescent="0.25">
      <c r="B65" s="33" t="s">
        <v>222</v>
      </c>
      <c r="C65" s="4" t="s">
        <v>25</v>
      </c>
      <c r="D65" s="13"/>
      <c r="E65" s="13">
        <v>46</v>
      </c>
      <c r="F65" s="13" t="s">
        <v>114</v>
      </c>
      <c r="G65" s="31">
        <v>5705.6</v>
      </c>
      <c r="H65" s="4" t="s">
        <v>50</v>
      </c>
      <c r="I65" s="25" t="s">
        <v>92</v>
      </c>
      <c r="J65" s="32">
        <v>7132</v>
      </c>
    </row>
    <row r="66" spans="2:10" ht="20.100000000000001" customHeight="1" x14ac:dyDescent="0.25">
      <c r="B66" s="37" t="s">
        <v>223</v>
      </c>
      <c r="C66" s="6" t="s">
        <v>26</v>
      </c>
      <c r="D66" s="13"/>
      <c r="E66" s="15">
        <v>47</v>
      </c>
      <c r="F66" s="15" t="s">
        <v>79</v>
      </c>
      <c r="G66" s="31">
        <f t="shared" si="0"/>
        <v>5600</v>
      </c>
      <c r="H66" s="4" t="s">
        <v>50</v>
      </c>
      <c r="I66" s="25" t="s">
        <v>92</v>
      </c>
      <c r="J66" s="94">
        <v>7000</v>
      </c>
    </row>
    <row r="67" spans="2:10" s="18" customFormat="1" ht="20.100000000000001" customHeight="1" x14ac:dyDescent="0.25">
      <c r="B67" s="72"/>
      <c r="C67" s="73" t="s">
        <v>21</v>
      </c>
      <c r="D67" s="74"/>
      <c r="E67" s="74"/>
      <c r="F67" s="74"/>
      <c r="G67" s="88">
        <f t="shared" si="0"/>
        <v>77705.600000000006</v>
      </c>
      <c r="H67" s="66"/>
      <c r="I67" s="68"/>
      <c r="J67" s="95">
        <v>97132</v>
      </c>
    </row>
    <row r="68" spans="2:10" s="18" customFormat="1" ht="20.100000000000001" customHeight="1" x14ac:dyDescent="0.25">
      <c r="B68" s="47" t="s">
        <v>224</v>
      </c>
      <c r="C68" s="48" t="s">
        <v>173</v>
      </c>
      <c r="D68" s="48"/>
      <c r="E68" s="49">
        <v>48</v>
      </c>
      <c r="F68" s="1" t="s">
        <v>175</v>
      </c>
      <c r="G68" s="105">
        <v>17600</v>
      </c>
      <c r="H68" s="4" t="s">
        <v>50</v>
      </c>
      <c r="I68" s="25" t="s">
        <v>92</v>
      </c>
      <c r="J68" s="110">
        <v>22000</v>
      </c>
    </row>
    <row r="69" spans="2:10" s="18" customFormat="1" ht="20.100000000000001" customHeight="1" x14ac:dyDescent="0.25">
      <c r="B69" s="47" t="s">
        <v>225</v>
      </c>
      <c r="C69" s="1" t="s">
        <v>174</v>
      </c>
      <c r="D69" s="30"/>
      <c r="E69" s="49">
        <v>49</v>
      </c>
      <c r="F69" s="43" t="s">
        <v>176</v>
      </c>
      <c r="G69" s="31">
        <f>J69-J69*0.2</f>
        <v>11200</v>
      </c>
      <c r="H69" s="4" t="s">
        <v>50</v>
      </c>
      <c r="I69" s="25" t="s">
        <v>92</v>
      </c>
      <c r="J69" s="31">
        <v>14000</v>
      </c>
    </row>
    <row r="70" spans="2:10" s="18" customFormat="1" ht="20.100000000000001" customHeight="1" x14ac:dyDescent="0.25">
      <c r="B70" s="45" t="s">
        <v>226</v>
      </c>
      <c r="C70" s="43" t="s">
        <v>136</v>
      </c>
      <c r="D70"/>
      <c r="E70" s="46">
        <v>50</v>
      </c>
      <c r="F70" s="43" t="s">
        <v>64</v>
      </c>
      <c r="G70" s="89">
        <f>J70-J70*0.2</f>
        <v>6355.2</v>
      </c>
      <c r="H70" s="4" t="s">
        <v>50</v>
      </c>
      <c r="I70" s="25" t="s">
        <v>92</v>
      </c>
      <c r="J70" s="110">
        <v>7944</v>
      </c>
    </row>
    <row r="71" spans="2:10" s="18" customFormat="1" ht="20.100000000000001" customHeight="1" x14ac:dyDescent="0.25">
      <c r="B71" s="72"/>
      <c r="C71" s="70" t="s">
        <v>170</v>
      </c>
      <c r="D71" s="65"/>
      <c r="E71" s="74"/>
      <c r="F71" s="74"/>
      <c r="G71" s="86">
        <f>SUBTOTAL(109,G68:G70)</f>
        <v>35155.199999999997</v>
      </c>
      <c r="H71" s="66"/>
      <c r="I71" s="68"/>
      <c r="J71" s="86">
        <f>SUBTOTAL(109,J68:J70)</f>
        <v>43944</v>
      </c>
    </row>
    <row r="72" spans="2:10" ht="26.25" customHeight="1" x14ac:dyDescent="0.25">
      <c r="B72" s="38" t="s">
        <v>227</v>
      </c>
      <c r="C72" s="26" t="s">
        <v>28</v>
      </c>
      <c r="D72" s="13"/>
      <c r="E72" s="13">
        <v>51</v>
      </c>
      <c r="F72" s="13" t="s">
        <v>78</v>
      </c>
      <c r="G72" s="31">
        <v>16000</v>
      </c>
      <c r="H72" s="4" t="s">
        <v>50</v>
      </c>
      <c r="I72" s="27" t="s">
        <v>91</v>
      </c>
      <c r="J72" s="32">
        <v>20000</v>
      </c>
    </row>
    <row r="73" spans="2:10" ht="20.100000000000001" customHeight="1" x14ac:dyDescent="0.25">
      <c r="B73" s="69"/>
      <c r="C73" s="70" t="s">
        <v>27</v>
      </c>
      <c r="D73" s="67"/>
      <c r="E73" s="67"/>
      <c r="F73" s="67"/>
      <c r="G73" s="88">
        <v>16000</v>
      </c>
      <c r="H73" s="4"/>
      <c r="I73" s="68"/>
      <c r="J73" s="95">
        <v>20000</v>
      </c>
    </row>
    <row r="74" spans="2:10" ht="20.100000000000001" customHeight="1" x14ac:dyDescent="0.25">
      <c r="B74" s="50" t="s">
        <v>228</v>
      </c>
      <c r="C74" s="44" t="s">
        <v>53</v>
      </c>
      <c r="E74" s="50">
        <v>52</v>
      </c>
      <c r="F74" s="44" t="s">
        <v>139</v>
      </c>
      <c r="G74" s="105">
        <f>J74-J74*0.2</f>
        <v>5440</v>
      </c>
      <c r="H74" s="4" t="s">
        <v>50</v>
      </c>
      <c r="I74" s="25" t="s">
        <v>91</v>
      </c>
      <c r="J74" s="110">
        <v>6800</v>
      </c>
    </row>
    <row r="75" spans="2:10" ht="20.100000000000001" customHeight="1" x14ac:dyDescent="0.25">
      <c r="B75" s="35" t="s">
        <v>229</v>
      </c>
      <c r="C75" s="5" t="s">
        <v>138</v>
      </c>
      <c r="D75" s="20"/>
      <c r="E75" s="13">
        <v>53</v>
      </c>
      <c r="F75" s="13" t="s">
        <v>137</v>
      </c>
      <c r="G75" s="31">
        <v>15971.2</v>
      </c>
      <c r="H75" s="4" t="s">
        <v>50</v>
      </c>
      <c r="I75" s="25" t="s">
        <v>92</v>
      </c>
      <c r="J75" s="32">
        <v>19964</v>
      </c>
    </row>
    <row r="76" spans="2:10" ht="31.5" customHeight="1" x14ac:dyDescent="0.25">
      <c r="B76" s="35" t="s">
        <v>230</v>
      </c>
      <c r="C76" s="5" t="s">
        <v>140</v>
      </c>
      <c r="D76" s="20"/>
      <c r="E76" s="13">
        <v>54</v>
      </c>
      <c r="F76" s="13" t="s">
        <v>85</v>
      </c>
      <c r="G76" s="31">
        <v>8000</v>
      </c>
      <c r="H76" s="4" t="s">
        <v>50</v>
      </c>
      <c r="I76" s="25" t="s">
        <v>92</v>
      </c>
      <c r="J76" s="32">
        <v>10000</v>
      </c>
    </row>
    <row r="77" spans="2:10" ht="20.100000000000001" customHeight="1" x14ac:dyDescent="0.25">
      <c r="B77" s="69"/>
      <c r="C77" s="70" t="s">
        <v>29</v>
      </c>
      <c r="D77" s="67"/>
      <c r="E77" s="67"/>
      <c r="F77" s="67"/>
      <c r="G77" s="88">
        <v>29411.200000000001</v>
      </c>
      <c r="H77" s="4"/>
      <c r="I77" s="25"/>
      <c r="J77" s="88">
        <v>36764</v>
      </c>
    </row>
    <row r="78" spans="2:10" ht="20.100000000000001" customHeight="1" x14ac:dyDescent="0.25">
      <c r="B78" s="46" t="s">
        <v>231</v>
      </c>
      <c r="C78" s="43" t="s">
        <v>32</v>
      </c>
      <c r="E78" s="46">
        <v>55</v>
      </c>
      <c r="F78" s="43" t="s">
        <v>64</v>
      </c>
      <c r="G78" s="105">
        <f>J78-J78*0.2</f>
        <v>6400</v>
      </c>
      <c r="H78" s="4" t="s">
        <v>50</v>
      </c>
      <c r="I78" s="25" t="s">
        <v>92</v>
      </c>
      <c r="J78" s="96">
        <v>8000</v>
      </c>
    </row>
    <row r="79" spans="2:10" ht="20.100000000000001" customHeight="1" x14ac:dyDescent="0.25">
      <c r="B79" s="11" t="s">
        <v>232</v>
      </c>
      <c r="C79" s="1" t="s">
        <v>31</v>
      </c>
      <c r="E79" s="84">
        <v>56</v>
      </c>
      <c r="F79" s="1" t="s">
        <v>64</v>
      </c>
      <c r="G79" s="89">
        <f>J79-J79*0.2</f>
        <v>1600</v>
      </c>
      <c r="H79" s="4" t="s">
        <v>50</v>
      </c>
      <c r="I79" s="25" t="s">
        <v>91</v>
      </c>
      <c r="J79" s="97">
        <v>2000</v>
      </c>
    </row>
    <row r="80" spans="2:10" ht="20.100000000000001" customHeight="1" x14ac:dyDescent="0.25">
      <c r="B80" s="69"/>
      <c r="C80" s="70" t="s">
        <v>30</v>
      </c>
      <c r="D80" s="67"/>
      <c r="E80" s="67"/>
      <c r="F80" s="67"/>
      <c r="G80" s="88">
        <f t="shared" ref="G80" si="4">J80-J80*0.2</f>
        <v>8000</v>
      </c>
      <c r="H80" s="4"/>
      <c r="I80" s="25"/>
      <c r="J80" s="88">
        <v>10000</v>
      </c>
    </row>
    <row r="81" spans="2:10" ht="20.100000000000001" customHeight="1" x14ac:dyDescent="0.25">
      <c r="B81" s="35" t="s">
        <v>233</v>
      </c>
      <c r="C81" s="5" t="s">
        <v>34</v>
      </c>
      <c r="D81" s="13"/>
      <c r="E81" s="13">
        <v>57</v>
      </c>
      <c r="F81" s="13" t="s">
        <v>85</v>
      </c>
      <c r="G81" s="31">
        <v>7344</v>
      </c>
      <c r="H81" s="4" t="s">
        <v>50</v>
      </c>
      <c r="I81" s="25" t="s">
        <v>92</v>
      </c>
      <c r="J81" s="32">
        <v>9180</v>
      </c>
    </row>
    <row r="82" spans="2:10" ht="28.5" customHeight="1" x14ac:dyDescent="0.25">
      <c r="B82" s="35" t="s">
        <v>234</v>
      </c>
      <c r="C82" s="5" t="s">
        <v>35</v>
      </c>
      <c r="D82" s="13"/>
      <c r="E82" s="13">
        <v>58</v>
      </c>
      <c r="F82" s="13" t="s">
        <v>86</v>
      </c>
      <c r="G82" s="31">
        <v>8000</v>
      </c>
      <c r="H82" s="4" t="s">
        <v>50</v>
      </c>
      <c r="I82" s="25" t="s">
        <v>92</v>
      </c>
      <c r="J82" s="32">
        <v>10000</v>
      </c>
    </row>
    <row r="83" spans="2:10" ht="20.100000000000001" customHeight="1" x14ac:dyDescent="0.25">
      <c r="B83" s="35" t="s">
        <v>235</v>
      </c>
      <c r="C83" s="23" t="s">
        <v>36</v>
      </c>
      <c r="D83" s="13"/>
      <c r="E83" s="13">
        <v>59</v>
      </c>
      <c r="F83" s="13" t="s">
        <v>89</v>
      </c>
      <c r="G83" s="31">
        <v>8000</v>
      </c>
      <c r="H83" s="4" t="s">
        <v>50</v>
      </c>
      <c r="I83" s="25" t="s">
        <v>92</v>
      </c>
      <c r="J83" s="32">
        <v>10000</v>
      </c>
    </row>
    <row r="84" spans="2:10" ht="20.100000000000001" customHeight="1" x14ac:dyDescent="0.25">
      <c r="B84" s="35" t="s">
        <v>236</v>
      </c>
      <c r="C84" s="5" t="s">
        <v>90</v>
      </c>
      <c r="D84" s="13"/>
      <c r="E84" s="13">
        <v>60</v>
      </c>
      <c r="F84" s="13" t="s">
        <v>275</v>
      </c>
      <c r="G84" s="31">
        <v>3200</v>
      </c>
      <c r="H84" s="4" t="s">
        <v>50</v>
      </c>
      <c r="I84" s="25" t="s">
        <v>92</v>
      </c>
      <c r="J84" s="32">
        <v>4000</v>
      </c>
    </row>
    <row r="85" spans="2:10" s="17" customFormat="1" ht="20.100000000000001" customHeight="1" x14ac:dyDescent="0.25">
      <c r="B85" s="69"/>
      <c r="C85" s="70" t="s">
        <v>33</v>
      </c>
      <c r="D85" s="67"/>
      <c r="E85" s="67"/>
      <c r="F85" s="67"/>
      <c r="G85" s="88">
        <f t="shared" ref="G85" si="5">J85-J85*0.2</f>
        <v>26544</v>
      </c>
      <c r="H85" s="66"/>
      <c r="I85" s="77"/>
      <c r="J85" s="88">
        <v>33180</v>
      </c>
    </row>
    <row r="86" spans="2:10" ht="20.100000000000001" customHeight="1" x14ac:dyDescent="0.25">
      <c r="B86" s="36" t="s">
        <v>237</v>
      </c>
      <c r="C86" s="1" t="s">
        <v>67</v>
      </c>
      <c r="E86" s="11">
        <v>61</v>
      </c>
      <c r="F86" s="11" t="s">
        <v>74</v>
      </c>
      <c r="G86" s="106">
        <v>14707.2</v>
      </c>
      <c r="H86" s="1" t="s">
        <v>50</v>
      </c>
      <c r="I86" s="25" t="s">
        <v>91</v>
      </c>
      <c r="J86" s="89">
        <v>18384</v>
      </c>
    </row>
    <row r="87" spans="2:10" ht="20.100000000000001" customHeight="1" x14ac:dyDescent="0.25">
      <c r="B87" s="35" t="s">
        <v>238</v>
      </c>
      <c r="C87" s="5" t="s">
        <v>68</v>
      </c>
      <c r="D87" s="20"/>
      <c r="E87" s="13">
        <v>62</v>
      </c>
      <c r="F87" s="13" t="s">
        <v>75</v>
      </c>
      <c r="G87" s="107">
        <v>14707.2</v>
      </c>
      <c r="H87" s="4" t="s">
        <v>50</v>
      </c>
      <c r="I87" s="25" t="s">
        <v>91</v>
      </c>
      <c r="J87" s="32">
        <v>18384</v>
      </c>
    </row>
    <row r="88" spans="2:10" ht="20.100000000000001" customHeight="1" x14ac:dyDescent="0.25">
      <c r="B88" s="35" t="s">
        <v>239</v>
      </c>
      <c r="C88" s="5" t="s">
        <v>141</v>
      </c>
      <c r="D88" s="20"/>
      <c r="E88" s="13">
        <v>63</v>
      </c>
      <c r="F88" s="13" t="s">
        <v>259</v>
      </c>
      <c r="G88" s="107">
        <f>J88-J88*0.2</f>
        <v>14707.2</v>
      </c>
      <c r="H88" s="4" t="s">
        <v>50</v>
      </c>
      <c r="I88" s="25" t="s">
        <v>91</v>
      </c>
      <c r="J88" s="32">
        <v>18384</v>
      </c>
    </row>
    <row r="89" spans="2:10" ht="20.100000000000001" customHeight="1" x14ac:dyDescent="0.25">
      <c r="B89" s="69"/>
      <c r="C89" s="70" t="s">
        <v>66</v>
      </c>
      <c r="D89" s="65"/>
      <c r="E89" s="67"/>
      <c r="F89" s="67"/>
      <c r="G89" s="86">
        <v>44121.599999999999</v>
      </c>
      <c r="H89" s="66"/>
      <c r="I89" s="68"/>
      <c r="J89" s="86">
        <v>55152</v>
      </c>
    </row>
    <row r="90" spans="2:10" s="8" customFormat="1" ht="20.100000000000001" customHeight="1" x14ac:dyDescent="0.25">
      <c r="B90" s="39" t="s">
        <v>240</v>
      </c>
      <c r="C90" s="9" t="s">
        <v>117</v>
      </c>
      <c r="D90" s="13"/>
      <c r="E90" s="13">
        <v>64</v>
      </c>
      <c r="F90" s="13" t="s">
        <v>168</v>
      </c>
      <c r="G90" s="31">
        <f t="shared" si="0"/>
        <v>838.4</v>
      </c>
      <c r="H90" s="4" t="s">
        <v>50</v>
      </c>
      <c r="I90" s="25" t="s">
        <v>92</v>
      </c>
      <c r="J90" s="98">
        <v>1048</v>
      </c>
    </row>
    <row r="91" spans="2:10" s="8" customFormat="1" ht="20.100000000000001" customHeight="1" x14ac:dyDescent="0.25">
      <c r="B91" s="39" t="s">
        <v>241</v>
      </c>
      <c r="C91" s="51" t="s">
        <v>142</v>
      </c>
      <c r="D91" s="20"/>
      <c r="E91" s="13">
        <v>65</v>
      </c>
      <c r="F91" s="13" t="s">
        <v>169</v>
      </c>
      <c r="G91" s="31">
        <f>J91-J91*0.2</f>
        <v>1200</v>
      </c>
      <c r="H91" s="4" t="s">
        <v>50</v>
      </c>
      <c r="I91" s="25" t="s">
        <v>92</v>
      </c>
      <c r="J91" s="98">
        <v>1500</v>
      </c>
    </row>
    <row r="92" spans="2:10" s="8" customFormat="1" ht="20.100000000000001" customHeight="1" x14ac:dyDescent="0.25">
      <c r="B92" s="39" t="s">
        <v>242</v>
      </c>
      <c r="C92" s="51" t="s">
        <v>145</v>
      </c>
      <c r="D92" s="20"/>
      <c r="E92" s="13">
        <v>66</v>
      </c>
      <c r="F92" s="13" t="s">
        <v>146</v>
      </c>
      <c r="G92" s="31">
        <v>3440</v>
      </c>
      <c r="H92" s="4" t="s">
        <v>50</v>
      </c>
      <c r="I92" s="25" t="s">
        <v>92</v>
      </c>
      <c r="J92" s="98">
        <v>4300</v>
      </c>
    </row>
    <row r="93" spans="2:10" s="8" customFormat="1" ht="20.100000000000001" customHeight="1" x14ac:dyDescent="0.25">
      <c r="B93" s="69"/>
      <c r="C93" s="70" t="s">
        <v>37</v>
      </c>
      <c r="D93" s="67"/>
      <c r="E93" s="67"/>
      <c r="F93" s="67"/>
      <c r="G93" s="88">
        <v>5478.4</v>
      </c>
      <c r="H93" s="4"/>
      <c r="I93" s="25"/>
      <c r="J93" s="88">
        <f>SUBTOTAL(109,J90:J92)</f>
        <v>6848</v>
      </c>
    </row>
    <row r="94" spans="2:10" s="8" customFormat="1" ht="20.100000000000001" customHeight="1" x14ac:dyDescent="0.25">
      <c r="B94" s="52" t="s">
        <v>243</v>
      </c>
      <c r="C94" s="43" t="s">
        <v>147</v>
      </c>
      <c r="D94"/>
      <c r="E94" s="49">
        <v>67</v>
      </c>
      <c r="F94" s="43" t="s">
        <v>148</v>
      </c>
      <c r="G94" s="105">
        <f>J94-J94*0.2</f>
        <v>235.2</v>
      </c>
      <c r="H94" s="4" t="s">
        <v>50</v>
      </c>
      <c r="I94" s="25" t="s">
        <v>92</v>
      </c>
      <c r="J94" s="106">
        <v>294</v>
      </c>
    </row>
    <row r="95" spans="2:10" s="8" customFormat="1" ht="20.100000000000001" customHeight="1" x14ac:dyDescent="0.25">
      <c r="B95" s="69"/>
      <c r="C95" s="70" t="s">
        <v>149</v>
      </c>
      <c r="D95" s="65"/>
      <c r="E95" s="67"/>
      <c r="F95" s="67"/>
      <c r="G95" s="86">
        <f>J95-J95*0.2</f>
        <v>235.2</v>
      </c>
      <c r="H95" s="66"/>
      <c r="I95" s="68"/>
      <c r="J95" s="86">
        <v>294</v>
      </c>
    </row>
    <row r="96" spans="2:10" s="7" customFormat="1" ht="20.100000000000001" customHeight="1" x14ac:dyDescent="0.25">
      <c r="B96" s="33" t="s">
        <v>244</v>
      </c>
      <c r="C96" s="4" t="s">
        <v>39</v>
      </c>
      <c r="D96" s="13"/>
      <c r="E96" s="13">
        <v>68</v>
      </c>
      <c r="F96" s="13" t="s">
        <v>167</v>
      </c>
      <c r="G96" s="31">
        <f t="shared" si="0"/>
        <v>7718.4</v>
      </c>
      <c r="H96" s="4" t="s">
        <v>50</v>
      </c>
      <c r="I96" s="25" t="s">
        <v>93</v>
      </c>
      <c r="J96" s="32">
        <v>9648</v>
      </c>
    </row>
    <row r="97" spans="2:10" s="7" customFormat="1" ht="28.5" customHeight="1" x14ac:dyDescent="0.25">
      <c r="B97" s="69"/>
      <c r="C97" s="70" t="s">
        <v>38</v>
      </c>
      <c r="D97" s="67"/>
      <c r="E97" s="67"/>
      <c r="F97" s="67"/>
      <c r="G97" s="88">
        <v>7718.4</v>
      </c>
      <c r="H97" s="66"/>
      <c r="I97" s="68"/>
      <c r="J97" s="88">
        <v>9648</v>
      </c>
    </row>
    <row r="98" spans="2:10" s="7" customFormat="1" ht="20.100000000000001" customHeight="1" x14ac:dyDescent="0.25">
      <c r="B98" s="33" t="s">
        <v>245</v>
      </c>
      <c r="C98" s="4" t="s">
        <v>71</v>
      </c>
      <c r="D98" s="20"/>
      <c r="E98" s="13">
        <v>69</v>
      </c>
      <c r="F98" s="13" t="s">
        <v>70</v>
      </c>
      <c r="G98" s="31">
        <v>2832</v>
      </c>
      <c r="H98" s="4" t="s">
        <v>50</v>
      </c>
      <c r="I98" s="25" t="s">
        <v>91</v>
      </c>
      <c r="J98" s="32">
        <v>3540</v>
      </c>
    </row>
    <row r="99" spans="2:10" s="7" customFormat="1" ht="20.100000000000001" customHeight="1" x14ac:dyDescent="0.25">
      <c r="B99" s="65"/>
      <c r="C99" s="66" t="s">
        <v>69</v>
      </c>
      <c r="D99" s="65"/>
      <c r="E99" s="67"/>
      <c r="F99" s="67"/>
      <c r="G99" s="88">
        <v>2832</v>
      </c>
      <c r="H99" s="66"/>
      <c r="I99" s="68"/>
      <c r="J99" s="88">
        <v>3540</v>
      </c>
    </row>
    <row r="100" spans="2:10" s="8" customFormat="1" ht="20.100000000000001" customHeight="1" x14ac:dyDescent="0.25">
      <c r="B100" s="40" t="s">
        <v>246</v>
      </c>
      <c r="C100" s="10" t="s">
        <v>121</v>
      </c>
      <c r="D100" s="13"/>
      <c r="E100" s="13">
        <v>70</v>
      </c>
      <c r="F100" s="13" t="s">
        <v>57</v>
      </c>
      <c r="G100" s="31">
        <v>8654</v>
      </c>
      <c r="H100" s="4" t="s">
        <v>50</v>
      </c>
      <c r="I100" s="25" t="s">
        <v>92</v>
      </c>
      <c r="J100" s="98">
        <v>10818</v>
      </c>
    </row>
    <row r="101" spans="2:10" s="8" customFormat="1" ht="20.100000000000001" customHeight="1" x14ac:dyDescent="0.25">
      <c r="B101" s="40" t="s">
        <v>247</v>
      </c>
      <c r="C101" s="10" t="s">
        <v>152</v>
      </c>
      <c r="D101" s="20"/>
      <c r="E101" s="13">
        <v>71</v>
      </c>
      <c r="F101" s="13" t="s">
        <v>151</v>
      </c>
      <c r="G101" s="31">
        <f>J101-J101*0.2</f>
        <v>11200</v>
      </c>
      <c r="H101" s="4" t="s">
        <v>50</v>
      </c>
      <c r="I101" s="25" t="s">
        <v>92</v>
      </c>
      <c r="J101" s="98">
        <v>14000</v>
      </c>
    </row>
    <row r="102" spans="2:10" s="8" customFormat="1" ht="20.100000000000001" customHeight="1" x14ac:dyDescent="0.25">
      <c r="B102" s="40" t="s">
        <v>248</v>
      </c>
      <c r="C102" s="10" t="s">
        <v>162</v>
      </c>
      <c r="D102" s="20"/>
      <c r="E102" s="13">
        <v>72</v>
      </c>
      <c r="F102" s="13" t="s">
        <v>153</v>
      </c>
      <c r="G102" s="31">
        <f>J102-J102*0.2</f>
        <v>4000</v>
      </c>
      <c r="H102" s="4" t="s">
        <v>50</v>
      </c>
      <c r="I102" s="25" t="s">
        <v>92</v>
      </c>
      <c r="J102" s="98">
        <v>5000</v>
      </c>
    </row>
    <row r="103" spans="2:10" s="8" customFormat="1" ht="20.100000000000001" customHeight="1" x14ac:dyDescent="0.25">
      <c r="B103" s="40" t="s">
        <v>249</v>
      </c>
      <c r="C103" s="10" t="s">
        <v>49</v>
      </c>
      <c r="D103" s="13"/>
      <c r="E103" s="13">
        <v>73</v>
      </c>
      <c r="F103" s="13" t="s">
        <v>72</v>
      </c>
      <c r="G103" s="31">
        <v>7200</v>
      </c>
      <c r="H103" s="4" t="s">
        <v>50</v>
      </c>
      <c r="I103" s="25" t="s">
        <v>92</v>
      </c>
      <c r="J103" s="98">
        <v>9000</v>
      </c>
    </row>
    <row r="104" spans="2:10" s="8" customFormat="1" ht="20.100000000000001" customHeight="1" x14ac:dyDescent="0.25">
      <c r="B104" s="40" t="s">
        <v>250</v>
      </c>
      <c r="C104" s="10" t="s">
        <v>150</v>
      </c>
      <c r="D104" s="13"/>
      <c r="E104" s="13">
        <v>74</v>
      </c>
      <c r="F104" s="13" t="s">
        <v>73</v>
      </c>
      <c r="G104" s="31">
        <v>8000</v>
      </c>
      <c r="H104" s="4" t="s">
        <v>50</v>
      </c>
      <c r="I104" s="25" t="s">
        <v>92</v>
      </c>
      <c r="J104" s="98">
        <v>10000</v>
      </c>
    </row>
    <row r="105" spans="2:10" s="8" customFormat="1" ht="20.100000000000001" customHeight="1" x14ac:dyDescent="0.25">
      <c r="B105" s="78" t="s">
        <v>251</v>
      </c>
      <c r="C105" s="76" t="s">
        <v>122</v>
      </c>
      <c r="D105" s="91"/>
      <c r="E105" s="79">
        <v>75</v>
      </c>
      <c r="F105" s="79" t="s">
        <v>260</v>
      </c>
      <c r="G105" s="99">
        <f>J105-J105*0.2</f>
        <v>8000</v>
      </c>
      <c r="H105" s="4" t="s">
        <v>50</v>
      </c>
      <c r="I105" s="25" t="s">
        <v>92</v>
      </c>
      <c r="J105" s="99">
        <v>10000</v>
      </c>
    </row>
    <row r="106" spans="2:10" s="8" customFormat="1" ht="20.100000000000001" customHeight="1" x14ac:dyDescent="0.25">
      <c r="B106" s="78" t="s">
        <v>252</v>
      </c>
      <c r="C106" s="75" t="s">
        <v>164</v>
      </c>
      <c r="D106" s="79"/>
      <c r="E106" s="79">
        <v>76</v>
      </c>
      <c r="F106" s="80" t="s">
        <v>163</v>
      </c>
      <c r="G106" s="99">
        <v>8000</v>
      </c>
      <c r="H106" s="76" t="s">
        <v>50</v>
      </c>
      <c r="I106" s="81" t="s">
        <v>92</v>
      </c>
      <c r="J106" s="99">
        <v>10000</v>
      </c>
    </row>
    <row r="107" spans="2:10" s="8" customFormat="1" ht="20.100000000000001" customHeight="1" x14ac:dyDescent="0.25">
      <c r="B107" s="69"/>
      <c r="C107" s="70" t="s">
        <v>40</v>
      </c>
      <c r="D107" s="67"/>
      <c r="E107" s="67"/>
      <c r="F107" s="67"/>
      <c r="G107" s="88">
        <f t="shared" ref="G107" si="6">SUBTOTAL(109,G100:G106)</f>
        <v>55054</v>
      </c>
      <c r="H107" s="88"/>
      <c r="I107" s="88"/>
      <c r="J107" s="88">
        <f>SUBTOTAL(109,J100:J106)</f>
        <v>68818</v>
      </c>
    </row>
    <row r="108" spans="2:10" s="8" customFormat="1" ht="20.100000000000001" customHeight="1" x14ac:dyDescent="0.25">
      <c r="B108" s="36" t="s">
        <v>253</v>
      </c>
      <c r="C108" s="1" t="s">
        <v>265</v>
      </c>
      <c r="D108"/>
      <c r="E108" s="11">
        <v>77</v>
      </c>
      <c r="F108" s="1" t="s">
        <v>65</v>
      </c>
      <c r="G108" s="89">
        <v>15000</v>
      </c>
      <c r="H108" s="76" t="s">
        <v>50</v>
      </c>
      <c r="I108" s="81" t="s">
        <v>92</v>
      </c>
      <c r="J108" s="89">
        <v>18750</v>
      </c>
    </row>
    <row r="109" spans="2:10" s="8" customFormat="1" ht="20.100000000000001" customHeight="1" x14ac:dyDescent="0.25">
      <c r="B109" s="36" t="s">
        <v>263</v>
      </c>
      <c r="C109" s="1" t="s">
        <v>264</v>
      </c>
      <c r="D109" s="30"/>
      <c r="E109" s="11">
        <v>78</v>
      </c>
      <c r="F109" s="1" t="s">
        <v>274</v>
      </c>
      <c r="G109" s="31">
        <v>3000</v>
      </c>
      <c r="H109" s="76" t="s">
        <v>50</v>
      </c>
      <c r="I109" s="81" t="s">
        <v>92</v>
      </c>
      <c r="J109" s="31">
        <v>3750</v>
      </c>
    </row>
    <row r="110" spans="2:10" s="8" customFormat="1" ht="20.100000000000001" customHeight="1" x14ac:dyDescent="0.25">
      <c r="B110" s="36" t="s">
        <v>266</v>
      </c>
      <c r="C110" s="1" t="s">
        <v>267</v>
      </c>
      <c r="D110" s="30"/>
      <c r="E110" s="11">
        <v>79</v>
      </c>
      <c r="F110" s="1" t="s">
        <v>268</v>
      </c>
      <c r="G110" s="31">
        <v>3000</v>
      </c>
      <c r="H110" s="76" t="s">
        <v>50</v>
      </c>
      <c r="I110" s="81" t="s">
        <v>92</v>
      </c>
      <c r="J110" s="31">
        <v>3750</v>
      </c>
    </row>
    <row r="111" spans="2:10" s="8" customFormat="1" ht="20.100000000000001" customHeight="1" x14ac:dyDescent="0.25">
      <c r="B111" s="36" t="s">
        <v>269</v>
      </c>
      <c r="C111" s="1" t="s">
        <v>270</v>
      </c>
      <c r="D111" s="30"/>
      <c r="E111" s="11">
        <v>80</v>
      </c>
      <c r="F111" s="1" t="s">
        <v>271</v>
      </c>
      <c r="G111" s="31">
        <v>3000</v>
      </c>
      <c r="H111" s="75" t="s">
        <v>50</v>
      </c>
      <c r="I111" s="81" t="s">
        <v>92</v>
      </c>
      <c r="J111" s="31">
        <v>3750</v>
      </c>
    </row>
    <row r="112" spans="2:10" s="8" customFormat="1" ht="20.100000000000001" customHeight="1" x14ac:dyDescent="0.25">
      <c r="B112" s="69"/>
      <c r="C112" s="70" t="s">
        <v>59</v>
      </c>
      <c r="D112" s="65"/>
      <c r="E112" s="67"/>
      <c r="F112" s="67"/>
      <c r="G112" s="88">
        <f>SUBTOTAL(109,G108:G111)</f>
        <v>24000</v>
      </c>
      <c r="H112" s="88"/>
      <c r="I112" s="88"/>
      <c r="J112" s="88">
        <f t="shared" ref="J112" si="7">SUBTOTAL(109,J108:J111)</f>
        <v>30000</v>
      </c>
    </row>
    <row r="117" spans="7:10" ht="20.100000000000001" customHeight="1" x14ac:dyDescent="0.25">
      <c r="J117" s="118" t="s">
        <v>255</v>
      </c>
    </row>
    <row r="118" spans="7:10" ht="20.100000000000001" customHeight="1" x14ac:dyDescent="0.25">
      <c r="G118" s="114" t="s">
        <v>41</v>
      </c>
      <c r="J118" s="118"/>
    </row>
    <row r="119" spans="7:10" ht="20.100000000000001" customHeight="1" x14ac:dyDescent="0.25">
      <c r="J119" s="53"/>
    </row>
    <row r="121" spans="7:10" ht="20.100000000000001" customHeight="1" x14ac:dyDescent="0.25">
      <c r="G121" s="12" t="s">
        <v>58</v>
      </c>
      <c r="J121" s="54" t="s">
        <v>254</v>
      </c>
    </row>
  </sheetData>
  <mergeCells count="2">
    <mergeCell ref="B7:J7"/>
    <mergeCell ref="J117:J118"/>
  </mergeCells>
  <pageMargins left="0.25" right="0.25" top="0.75" bottom="0.75" header="0.3" footer="0.3"/>
  <pageSetup paperSize="9" scale="75" orientation="landscape" horizont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</dc:creator>
  <cp:lastModifiedBy>Maja Leko</cp:lastModifiedBy>
  <cp:lastPrinted>2019-12-17T11:33:21Z</cp:lastPrinted>
  <dcterms:created xsi:type="dcterms:W3CDTF">2015-11-09T11:40:24Z</dcterms:created>
  <dcterms:modified xsi:type="dcterms:W3CDTF">2019-12-19T13:58:35Z</dcterms:modified>
</cp:coreProperties>
</file>